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updateLinks="never" codeName="ThisWorkbook" defaultThemeVersion="124226"/>
  <mc:AlternateContent xmlns:mc="http://schemas.openxmlformats.org/markup-compatibility/2006">
    <mc:Choice Requires="x15">
      <x15ac:absPath xmlns:x15ac="http://schemas.microsoft.com/office/spreadsheetml/2010/11/ac" url="C:\Users\cbain\OneDrive - Texas Department of Insurance\Desktop\Title Underwriters Data Call bulletin\"/>
    </mc:Choice>
  </mc:AlternateContent>
  <xr:revisionPtr revIDLastSave="0" documentId="8_{7002B8F4-E8D6-4F84-8962-51DE97235AD6}" xr6:coauthVersionLast="47" xr6:coauthVersionMax="47" xr10:uidLastSave="{00000000-0000-0000-0000-000000000000}"/>
  <bookViews>
    <workbookView xWindow="63120" yWindow="2820" windowWidth="21600" windowHeight="11385" tabRatio="853"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91028"/>
  <customWorkbookViews>
    <customWorkbookView name="Betty Flores - Personal View" guid="{5FD3B1AB-017C-414B-9DD8-B283259DE27C}" mergeInterval="0" personalView="1" maximized="1" windowWidth="1020" windowHeight="579" tabRatio="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24" i="21"/>
  <c r="C26" i="21" s="1"/>
  <c r="C28" i="21" s="1"/>
  <c r="D12" i="21"/>
  <c r="D17" i="21"/>
  <c r="D24" i="21"/>
  <c r="D26" i="21" s="1"/>
  <c r="D28" i="21" s="1"/>
  <c r="E9" i="21"/>
  <c r="E10" i="21"/>
  <c r="E11" i="21"/>
  <c r="E14" i="21"/>
  <c r="E15" i="21"/>
  <c r="E16" i="21"/>
  <c r="E20" i="21"/>
  <c r="E21" i="21"/>
  <c r="E22" i="2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17" i="1"/>
  <c r="I13" i="1"/>
  <c r="I14" i="1"/>
  <c r="G28" i="1"/>
  <c r="I23" i="1"/>
  <c r="I24" i="1"/>
  <c r="I25" i="1"/>
  <c r="I26" i="1"/>
  <c r="I27" i="1"/>
  <c r="I30" i="1"/>
  <c r="I32" i="1"/>
  <c r="E45" i="24"/>
  <c r="G81" i="23"/>
  <c r="F79" i="22"/>
  <c r="I68" i="2" l="1"/>
  <c r="E12" i="21"/>
  <c r="E24" i="21"/>
  <c r="E26" i="21" s="1"/>
  <c r="E28" i="21" s="1"/>
  <c r="D18" i="21"/>
  <c r="C18" i="21"/>
  <c r="E138" i="24" s="1"/>
  <c r="E77" i="23"/>
  <c r="E10" i="20"/>
  <c r="G37" i="3"/>
  <c r="I41" i="3" s="1"/>
  <c r="I42" i="3" s="1"/>
  <c r="E114" i="24" s="1"/>
  <c r="E21" i="20"/>
  <c r="C18" i="1"/>
  <c r="I18" i="1" s="1"/>
  <c r="E15" i="24"/>
  <c r="E30" i="20"/>
  <c r="E19" i="20"/>
  <c r="E17" i="21"/>
  <c r="E18" i="21" s="1"/>
  <c r="E140" i="24" s="1"/>
  <c r="I19" i="1"/>
  <c r="E19" i="24" s="1"/>
  <c r="E132" i="24"/>
  <c r="C15" i="1"/>
  <c r="I15" i="1" s="1"/>
  <c r="I20" i="1"/>
  <c r="I28" i="1"/>
  <c r="E32" i="22"/>
  <c r="E79" i="22" s="1"/>
  <c r="C14" i="20"/>
  <c r="E14" i="20" s="1"/>
  <c r="E32" i="23"/>
  <c r="G79" i="22"/>
  <c r="E18" i="24"/>
  <c r="E4" i="24"/>
  <c r="E17" i="24" s="1"/>
  <c r="H34" i="1"/>
  <c r="H35" i="1" s="1"/>
  <c r="H69" i="2" s="1"/>
  <c r="E35" i="24"/>
  <c r="D22" i="20"/>
  <c r="E33" i="24"/>
  <c r="E32" i="24"/>
  <c r="F34" i="1"/>
  <c r="F35" i="1" s="1"/>
  <c r="F69" i="2" s="1"/>
  <c r="E139" i="24"/>
  <c r="C34" i="1"/>
  <c r="E36" i="24"/>
  <c r="I31" i="1"/>
  <c r="D34" i="1"/>
  <c r="D35" i="1" s="1"/>
  <c r="E31" i="24"/>
  <c r="E30" i="24"/>
  <c r="G34" i="1"/>
  <c r="G35" i="1" s="1"/>
  <c r="G69" i="2" s="1"/>
  <c r="I33" i="1"/>
  <c r="E80" i="22" l="1"/>
  <c r="C21" i="1"/>
  <c r="I34" i="1"/>
  <c r="E41" i="24"/>
  <c r="C35" i="1"/>
  <c r="D69" i="2" s="1"/>
  <c r="I21" i="1"/>
  <c r="I35" i="1" s="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<sst xmlns="http://schemas.openxmlformats.org/spreadsheetml/2006/main" count="1798" uniqueCount="1270">
  <si>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FORM 1</t>
  </si>
  <si>
    <t xml:space="preserve">Capital Stock </t>
  </si>
  <si>
    <t xml:space="preserve">$                  </t>
  </si>
  <si>
    <t>TITLE INSURANCE INCOME EXHIBIT</t>
  </si>
  <si>
    <t>Surplus</t>
  </si>
  <si>
    <t>Investment in Abstract</t>
  </si>
  <si>
    <t>Texas Experience Only</t>
  </si>
  <si>
    <t>Plant (Book Value)</t>
  </si>
  <si>
    <t>Dividend Rate</t>
  </si>
  <si>
    <t xml:space="preserve">                 %</t>
  </si>
  <si>
    <t>Name of Company:  &lt;INSERT YOUR COMPANY NAME HERE&gt;</t>
  </si>
  <si>
    <t>(A)</t>
  </si>
  <si>
    <t>(B)</t>
  </si>
  <si>
    <t>(C)</t>
  </si>
  <si>
    <t>(D)</t>
  </si>
  <si>
    <t>(E)</t>
  </si>
  <si>
    <t>(F)</t>
  </si>
  <si>
    <t>(G)</t>
  </si>
  <si>
    <t>Types of Income</t>
  </si>
  <si>
    <t>Title Insurance</t>
  </si>
  <si>
    <t>Escrow,</t>
  </si>
  <si>
    <t>Gross Amount</t>
  </si>
  <si>
    <t>Abstract</t>
  </si>
  <si>
    <t>Per Books</t>
  </si>
  <si>
    <t xml:space="preserve"> </t>
  </si>
  <si>
    <t>Direct</t>
  </si>
  <si>
    <t>Independent</t>
  </si>
  <si>
    <t>Affiliated</t>
  </si>
  <si>
    <t>and Other</t>
  </si>
  <si>
    <t xml:space="preserve">(Sum of </t>
  </si>
  <si>
    <t>Underwriters</t>
  </si>
  <si>
    <t>Operations</t>
  </si>
  <si>
    <t>Agents</t>
  </si>
  <si>
    <t>Investment</t>
  </si>
  <si>
    <t>Business</t>
  </si>
  <si>
    <t>Columns A-F)</t>
  </si>
  <si>
    <t xml:space="preserve">              TITLE INSURANCE PREMIUMS</t>
  </si>
  <si>
    <t>PREMIUM INCOME</t>
  </si>
  <si>
    <t>Gross premiums - other than home office issue</t>
  </si>
  <si>
    <t>Premiums allocated to agency function - other than home office issue</t>
  </si>
  <si>
    <t>Premiums allocated to underwriter function - other than home office issue (Line 1G - Line 2G)</t>
  </si>
  <si>
    <t>Gross premiums - home office issue</t>
  </si>
  <si>
    <t>Premiums allocated to agency function - home office issue</t>
  </si>
  <si>
    <t>Premiums allocated to underwriter function - home office issue (Line 4G - Line 5G)</t>
  </si>
  <si>
    <r>
      <t>Gross premiums - Total</t>
    </r>
    <r>
      <rPr>
        <sz val="10"/>
        <rFont val="Arial"/>
        <family val="2"/>
      </rPr>
      <t xml:space="preserve"> (Line 1 + Line 4)</t>
    </r>
  </si>
  <si>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</si>
  <si>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</si>
  <si>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 xml:space="preserve">              INVESTMENT INCOME</t>
  </si>
  <si>
    <t>INVESTMENT INCOME</t>
  </si>
  <si>
    <t>Investment income-tax exempt-before expenses</t>
  </si>
  <si>
    <t>Investment income-dividends-before expenses</t>
  </si>
  <si>
    <t>Investment income-other-before expenses</t>
  </si>
  <si>
    <t>Net realized capital gains (losses)</t>
  </si>
  <si>
    <t>Net unrealized capital gains (losses)</t>
  </si>
  <si>
    <t xml:space="preserve">              OTHER INCOME</t>
  </si>
  <si>
    <t>OTHER INCOME</t>
  </si>
  <si>
    <t>Reinsurance fees (acquired)</t>
  </si>
  <si>
    <r>
      <t xml:space="preserve">Service charges </t>
    </r>
    <r>
      <rPr>
        <i/>
        <sz val="10"/>
        <rFont val="Arial"/>
        <family val="2"/>
      </rPr>
      <t>(from Form 4)</t>
    </r>
  </si>
  <si>
    <t>Escrow and abstract fees</t>
  </si>
  <si>
    <t>TOTAL INCOME (Sum of lines 8, 9, 15, and 20)</t>
  </si>
  <si>
    <t>NUMBER OF TITLE POLICIES ISSUED IN TEXAS</t>
  </si>
  <si>
    <t>Owner's Policies                    (R3 and R5)</t>
  </si>
  <si>
    <t>Loan policies at basic rates 
(R4)</t>
  </si>
  <si>
    <t>Loan policies at simultaneous issue rates 
(R5)</t>
  </si>
  <si>
    <t>All other forms                                                                       For Which A Premium Was Charged</t>
  </si>
  <si>
    <t>Total</t>
  </si>
  <si>
    <t>FORM 2</t>
  </si>
  <si>
    <t>TITLE INSURANCE EXPENSE EXHIBIT</t>
  </si>
  <si>
    <t>Expenses</t>
  </si>
  <si>
    <t>Columns A - E)</t>
  </si>
  <si>
    <t>1a</t>
  </si>
  <si>
    <t>Salaries - employees</t>
  </si>
  <si>
    <t>1b</t>
  </si>
  <si>
    <t>Salaries - owners and partners</t>
  </si>
  <si>
    <t>1c</t>
  </si>
  <si>
    <t>Salaries - Total</t>
  </si>
  <si>
    <t>Employee benefits, relations, and welfare</t>
  </si>
  <si>
    <t>3a</t>
  </si>
  <si>
    <t>Fees paid for title examination and furnishing title evidence - Title Agents</t>
  </si>
  <si>
    <t>3b</t>
  </si>
  <si>
    <t>4a</t>
  </si>
  <si>
    <t>Closing costs paid non-employees - Title Agents</t>
  </si>
  <si>
    <t>4b</t>
  </si>
  <si>
    <t>Rent</t>
  </si>
  <si>
    <t>Utilities</t>
  </si>
  <si>
    <t>Accounting and auditing</t>
  </si>
  <si>
    <t>Advertising and promotions</t>
  </si>
  <si>
    <t>Employee travel, lodging, and education</t>
  </si>
  <si>
    <t>Insurance</t>
  </si>
  <si>
    <t>Interest expense</t>
  </si>
  <si>
    <t>Legal expense</t>
  </si>
  <si>
    <t>Licenses, taxes, and fees</t>
  </si>
  <si>
    <t>Postage and freight</t>
  </si>
  <si>
    <t>Courier and overnight delivery</t>
  </si>
  <si>
    <t>Telephone and fax</t>
  </si>
  <si>
    <t>Printing and photocopying</t>
  </si>
  <si>
    <t>Office supplies</t>
  </si>
  <si>
    <t>Equipment and vehicle leases</t>
  </si>
  <si>
    <t>Depreciation</t>
  </si>
  <si>
    <t>FORM 2 (Continued)</t>
  </si>
  <si>
    <t>Directors' fees</t>
  </si>
  <si>
    <t>Dues, boards, and associations</t>
  </si>
  <si>
    <t>Bad debts</t>
  </si>
  <si>
    <t>Loss adjustment expenses incurred</t>
  </si>
  <si>
    <t>Losses incurred</t>
  </si>
  <si>
    <t>Reinsurance charges (ceded)</t>
  </si>
  <si>
    <t>Other</t>
  </si>
  <si>
    <t>Tax certificates</t>
  </si>
  <si>
    <t>Recording fees</t>
  </si>
  <si>
    <t>Plant lease/update costs</t>
  </si>
  <si>
    <t>Allowances to managers and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</si>
  <si>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</si>
  <si>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</si>
  <si>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</si>
  <si>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</si>
  <si>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</si>
  <si>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</si>
  <si>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</si>
  <si>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</si>
  <si>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r>
      <t xml:space="preserve">Total Expenses </t>
    </r>
    <r>
      <rPr>
        <sz val="10"/>
        <rFont val="Arial"/>
        <family val="2"/>
      </rPr>
      <t>(Sum of lines 1 through 39)</t>
    </r>
  </si>
  <si>
    <t>Profit or (Loss) before federal income tax (Form 1, line 21 - Form 2, line 40)</t>
  </si>
  <si>
    <t>Texas Experience Only ($000 omitted)</t>
  </si>
  <si>
    <t>§2551.251, Insurance Code</t>
  </si>
  <si>
    <t>1.</t>
  </si>
  <si>
    <t>Net Retained Liability (in millions)</t>
  </si>
  <si>
    <t>2.</t>
  </si>
  <si>
    <t>3.</t>
  </si>
  <si>
    <t>Statutory Premium Reserve is an amt. equal to the total of 18.5 cents per 1,000 of net retained liability</t>
  </si>
  <si>
    <t>4.</t>
  </si>
  <si>
    <t>Statutory Premium Reserve (Line 1 x Line 3)</t>
  </si>
  <si>
    <t>Determination of Statutory Premium Reserve Balance</t>
  </si>
  <si>
    <t>A</t>
  </si>
  <si>
    <t>B</t>
  </si>
  <si>
    <t>C</t>
  </si>
  <si>
    <t>Reserves</t>
  </si>
  <si>
    <t>(Statutory)</t>
  </si>
  <si>
    <t>(A x B)</t>
  </si>
  <si>
    <t>Year</t>
  </si>
  <si>
    <t>% Release</t>
  </si>
  <si>
    <t>SPR Reduction</t>
  </si>
  <si>
    <t>5.</t>
  </si>
  <si>
    <t>6.</t>
  </si>
  <si>
    <t>7.</t>
  </si>
  <si>
    <t>8.</t>
  </si>
  <si>
    <t>9.</t>
  </si>
  <si>
    <t>10.</t>
  </si>
  <si>
    <t>11.</t>
  </si>
  <si>
    <t>12.</t>
  </si>
  <si>
    <t>13.</t>
  </si>
  <si>
    <t>14.</t>
  </si>
  <si>
    <t>15.</t>
  </si>
  <si>
    <t>16.</t>
  </si>
  <si>
    <t>17.</t>
  </si>
  <si>
    <t>18.</t>
  </si>
  <si>
    <t>19.</t>
  </si>
  <si>
    <t>20.</t>
  </si>
  <si>
    <t>21.</t>
  </si>
  <si>
    <t>22.</t>
  </si>
  <si>
    <t>23.</t>
  </si>
  <si>
    <t>24.</t>
  </si>
  <si>
    <t>25.</t>
  </si>
  <si>
    <t>26.</t>
  </si>
  <si>
    <t>27.</t>
  </si>
  <si>
    <t>28.</t>
  </si>
  <si>
    <r>
      <t>Supplemental Reserve, if applicable Insurance Code</t>
    </r>
    <r>
      <rPr>
        <i/>
        <sz val="10"/>
        <rFont val="Arial"/>
        <family val="2"/>
      </rPr>
      <t xml:space="preserve"> </t>
    </r>
    <r>
      <rPr>
        <sz val="10"/>
        <rFont val="Arial"/>
        <family val="2"/>
      </rPr>
      <t>§2551.257</t>
    </r>
  </si>
  <si>
    <t>29.</t>
  </si>
  <si>
    <t>FORM 4</t>
  </si>
  <si>
    <t>ANALYSIS OF INCOME ITEMS REPORTED AS SERVICE CHARGES AND MISCELLANEOUS INCOME</t>
  </si>
  <si>
    <t>Underwriter</t>
  </si>
  <si>
    <t>Direct Operations</t>
  </si>
  <si>
    <t>Affiliated Agents</t>
  </si>
  <si>
    <t>Escrow,     Abstract &amp;    Other Business</t>
  </si>
  <si>
    <t>Service Charges</t>
  </si>
  <si>
    <t>(a)*</t>
  </si>
  <si>
    <t>(b)*</t>
  </si>
  <si>
    <t>(c)*</t>
  </si>
  <si>
    <t>(d)*</t>
  </si>
  <si>
    <t>(e)*</t>
  </si>
  <si>
    <t>(f)*</t>
  </si>
  <si>
    <t>(g)*</t>
  </si>
  <si>
    <t>TOTAL</t>
  </si>
  <si>
    <t>(Carry total forward to Form 1, line 17A)</t>
  </si>
  <si>
    <t>(Carry total forward to Form 1, line 17B)</t>
  </si>
  <si>
    <t>(Carry total forward to Form 1, line 17D)</t>
  </si>
  <si>
    <t>(Carry total forward to Form 1, line 17E)</t>
  </si>
  <si>
    <t>(Carry total forward        to Form 1, line 17F)</t>
  </si>
  <si>
    <t>Miscellaneous                         Income</t>
  </si>
  <si>
    <t>(a)* Retained from other underwriters</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</si>
  <si>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</si>
  <si>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</si>
  <si>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</si>
  <si>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</si>
  <si>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</si>
  <si>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</si>
  <si>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</si>
  <si>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FORM 5</t>
  </si>
  <si>
    <t>TITLE INSURANCE LOSS DEVELOPMENT EXHIBIT</t>
  </si>
  <si>
    <t>Policy
Year(s)</t>
  </si>
  <si>
    <t>Description</t>
  </si>
  <si>
    <t>(H)</t>
  </si>
  <si>
    <t>(I)</t>
  </si>
  <si>
    <t>(J)</t>
  </si>
  <si>
    <t>Evaluation Year as of December 31</t>
  </si>
  <si>
    <t>Paid losses</t>
  </si>
  <si>
    <t>Prior</t>
  </si>
  <si>
    <t>Case basis reserves</t>
  </si>
  <si>
    <t>Incurred (1 + 2)</t>
  </si>
  <si>
    <t>Incurred (4 + 5)</t>
  </si>
  <si>
    <t>Incurred (7 + 8)</t>
  </si>
  <si>
    <t>Incurred (10 + 11)</t>
  </si>
  <si>
    <t>Incurred (13 + 14)</t>
  </si>
  <si>
    <t>Incurred (16 + 17)</t>
  </si>
  <si>
    <t>Incurred (19 + 20)</t>
  </si>
  <si>
    <t>Incurred (22 + 23)</t>
  </si>
  <si>
    <t>Incurred (25 + 26)</t>
  </si>
  <si>
    <t>Incurred (28 + 29)</t>
  </si>
  <si>
    <t>Incurred (31 + 32)</t>
  </si>
  <si>
    <t>FORM 6</t>
  </si>
  <si>
    <t>TITLE INSURANCE LOSS ADJUSTMENT EXPENSE DEVELOPMENT EXHIBIT</t>
  </si>
  <si>
    <t>Paid L.A.E.</t>
  </si>
  <si>
    <t>FORM 7</t>
  </si>
  <si>
    <t>TITLE INSURANCE DESIGNATION OF AFFILIATED AGENCIES</t>
  </si>
  <si>
    <t>Each of the following Title Insurance Agencies are owned 10 percent or more by this underwriting company</t>
  </si>
  <si>
    <t>or are a member of a holding company structure that includes this underwriting company. See</t>
  </si>
  <si>
    <t xml:space="preserve">Insurance Codes §§823.002-823.003, 823.151, 2602.003-2602.004. List exact name shown on </t>
  </si>
  <si>
    <t xml:space="preserve">Title Insurance Agent's License, Agent ID number, and address for each agent.    </t>
  </si>
  <si>
    <t>Name</t>
  </si>
  <si>
    <t>Agent ID #</t>
  </si>
  <si>
    <t>Address</t>
  </si>
  <si>
    <t>FORM 8</t>
  </si>
  <si>
    <t>TITLE INSURANCE DESIGNATION OF DIRECT OPERATIONS</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</si>
  <si>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</si>
  <si>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FORM 9</t>
  </si>
  <si>
    <t>PREMIUM AND LOSS BY AMOUNT OF LIABILITY REPORT</t>
  </si>
  <si>
    <t>Incurred Loss</t>
  </si>
  <si>
    <t>and Allocated</t>
  </si>
  <si>
    <t>Number of</t>
  </si>
  <si>
    <t>Gross</t>
  </si>
  <si>
    <t>Total Liability</t>
  </si>
  <si>
    <t>Loss</t>
  </si>
  <si>
    <t>Liability Range</t>
  </si>
  <si>
    <t>Policies</t>
  </si>
  <si>
    <t>Premium</t>
  </si>
  <si>
    <t>($000)</t>
  </si>
  <si>
    <t>Adjustment</t>
  </si>
  <si>
    <t>Expense</t>
  </si>
  <si>
    <t>[1]</t>
  </si>
  <si>
    <t>[2]</t>
  </si>
  <si>
    <t>[3]</t>
  </si>
  <si>
    <t>[4]</t>
  </si>
  <si>
    <t>More</t>
  </si>
  <si>
    <t>But No More</t>
  </si>
  <si>
    <t>Than</t>
  </si>
  <si>
    <t>0</t>
  </si>
  <si>
    <t>4.5</t>
  </si>
  <si>
    <t>10</t>
  </si>
  <si>
    <t>20</t>
  </si>
  <si>
    <t>30</t>
  </si>
  <si>
    <t>40</t>
  </si>
  <si>
    <t>50</t>
  </si>
  <si>
    <t>60</t>
  </si>
  <si>
    <t>70</t>
  </si>
  <si>
    <t>80</t>
  </si>
  <si>
    <t>90</t>
  </si>
  <si>
    <t>100</t>
  </si>
  <si>
    <t>200</t>
  </si>
  <si>
    <t>300</t>
  </si>
  <si>
    <t>400</t>
  </si>
  <si>
    <t>Over 100,000</t>
  </si>
  <si>
    <t>All</t>
  </si>
  <si>
    <t>FORM 10</t>
  </si>
  <si>
    <t>TITLE INSURANCE CLAIMS BY ALTA RISK CODES</t>
  </si>
  <si>
    <t>ALTA</t>
  </si>
  <si>
    <t xml:space="preserve">Number of </t>
  </si>
  <si>
    <t xml:space="preserve">Incurred </t>
  </si>
  <si>
    <t>Recoveries</t>
  </si>
  <si>
    <t>Risk Code</t>
  </si>
  <si>
    <t>Claims Made</t>
  </si>
  <si>
    <t>Claims Paid</t>
  </si>
  <si>
    <t>Claims Denied</t>
  </si>
  <si>
    <t>Losses</t>
  </si>
  <si>
    <t>ALAE</t>
  </si>
  <si>
    <t>from Agents</t>
  </si>
  <si>
    <t>Insert additional rows if necessary.</t>
  </si>
  <si>
    <t>FORM 11</t>
  </si>
  <si>
    <t>TITLE POLICIES WITH T-42 ENDORSEMENT</t>
  </si>
  <si>
    <t>Policy Count</t>
  </si>
  <si>
    <t>Average Premium</t>
  </si>
  <si>
    <t>(1) Policies with T-42 only</t>
  </si>
  <si>
    <t>(2) Policies with both T-42 and T-42.1</t>
  </si>
  <si>
    <t>(3) Policies with one or both endorsements</t>
  </si>
  <si>
    <t>FORM 12</t>
  </si>
  <si>
    <t>REPORT ON DIRECTLY ISSUED POLICIES</t>
  </si>
  <si>
    <t>Transaction ID</t>
  </si>
  <si>
    <t>Gross Premium</t>
  </si>
  <si>
    <t>Limits of Liability</t>
  </si>
  <si>
    <t>Policy Date</t>
  </si>
  <si>
    <t>County Code</t>
  </si>
  <si>
    <t>Requesting Agent ID</t>
  </si>
  <si>
    <t>Cooperating Agent ID</t>
  </si>
  <si>
    <t>DIP Status 0, 1 or 2</t>
  </si>
  <si>
    <t>Record #</t>
  </si>
  <si>
    <t>0=Best Evidence</t>
  </si>
  <si>
    <t>1=Multi-county</t>
  </si>
  <si>
    <t>2=Out of County</t>
  </si>
  <si>
    <t>COUNTY CODE/NAMES</t>
  </si>
  <si>
    <t>Code</t>
  </si>
  <si>
    <t>County Name</t>
  </si>
  <si>
    <t>001 Anderson</t>
  </si>
  <si>
    <t>Anderson</t>
  </si>
  <si>
    <t>003 Andrews</t>
  </si>
  <si>
    <t>Andrews</t>
  </si>
  <si>
    <t>005 Angelina</t>
  </si>
  <si>
    <t>Angelina</t>
  </si>
  <si>
    <t>007 Aransas</t>
  </si>
  <si>
    <t>Aransas</t>
  </si>
  <si>
    <t>009 Archer</t>
  </si>
  <si>
    <t>Archer</t>
  </si>
  <si>
    <t>011 Armstrong</t>
  </si>
  <si>
    <t>Armstrong</t>
  </si>
  <si>
    <t>013 Atascosa</t>
  </si>
  <si>
    <t>Atascosa</t>
  </si>
  <si>
    <t>015 Austin</t>
  </si>
  <si>
    <t>Austin</t>
  </si>
  <si>
    <t>017 Bailey</t>
  </si>
  <si>
    <t>Bailey</t>
  </si>
  <si>
    <t>019 Bandera</t>
  </si>
  <si>
    <t>Bandera</t>
  </si>
  <si>
    <t>021 Bastrop</t>
  </si>
  <si>
    <t>Bastrop</t>
  </si>
  <si>
    <t>023 Baylor</t>
  </si>
  <si>
    <t>Baylor</t>
  </si>
  <si>
    <t>025 Bee</t>
  </si>
  <si>
    <t>Bee</t>
  </si>
  <si>
    <t>027 Bell</t>
  </si>
  <si>
    <t>Bell</t>
  </si>
  <si>
    <t>029 Bexar</t>
  </si>
  <si>
    <t>Bexar</t>
  </si>
  <si>
    <t>031 Blanco</t>
  </si>
  <si>
    <t>Blanco</t>
  </si>
  <si>
    <t>033 Borden</t>
  </si>
  <si>
    <t>Borden</t>
  </si>
  <si>
    <t>035 Bosque</t>
  </si>
  <si>
    <t>Bosque</t>
  </si>
  <si>
    <t>037 Bowie</t>
  </si>
  <si>
    <t>Bowie</t>
  </si>
  <si>
    <t>039 Brazoria</t>
  </si>
  <si>
    <t>Brazoria</t>
  </si>
  <si>
    <t>041 Brazos</t>
  </si>
  <si>
    <t>Brazos</t>
  </si>
  <si>
    <t>043 Brewster</t>
  </si>
  <si>
    <t>Brewster</t>
  </si>
  <si>
    <t>045 Briscoe</t>
  </si>
  <si>
    <t>Briscoe</t>
  </si>
  <si>
    <t>047 Brooks</t>
  </si>
  <si>
    <t>Brooks</t>
  </si>
  <si>
    <t>049 Brown</t>
  </si>
  <si>
    <t>Brown</t>
  </si>
  <si>
    <t>051 Burleson</t>
  </si>
  <si>
    <t>Burleson</t>
  </si>
  <si>
    <t>053 Burnet</t>
  </si>
  <si>
    <t>Burnet</t>
  </si>
  <si>
    <t>055 Caldwell</t>
  </si>
  <si>
    <t>Caldwell</t>
  </si>
  <si>
    <t>057 Calhoun</t>
  </si>
  <si>
    <t>Calhoun</t>
  </si>
  <si>
    <t>059 Callahan</t>
  </si>
  <si>
    <t>Callahan</t>
  </si>
  <si>
    <t>061 Cameron</t>
  </si>
  <si>
    <t>Cameron</t>
  </si>
  <si>
    <t>063 Camp</t>
  </si>
  <si>
    <t>Camp</t>
  </si>
  <si>
    <t>065 Carson</t>
  </si>
  <si>
    <t>Carson</t>
  </si>
  <si>
    <t>067 Cass</t>
  </si>
  <si>
    <t>Cass</t>
  </si>
  <si>
    <t>069 Castro</t>
  </si>
  <si>
    <t>Castro</t>
  </si>
  <si>
    <t>071 Chambers</t>
  </si>
  <si>
    <t>Chambers</t>
  </si>
  <si>
    <t>073 Cherokee</t>
  </si>
  <si>
    <t>Cherokee</t>
  </si>
  <si>
    <t>075 Childress</t>
  </si>
  <si>
    <t>Childress</t>
  </si>
  <si>
    <t>077 Clay</t>
  </si>
  <si>
    <t>Clay</t>
  </si>
  <si>
    <t>079 Cochran</t>
  </si>
  <si>
    <t>Cochran</t>
  </si>
  <si>
    <t>081 Coke</t>
  </si>
  <si>
    <t>Coke</t>
  </si>
  <si>
    <t>083 Coleman</t>
  </si>
  <si>
    <t>Coleman</t>
  </si>
  <si>
    <t>085 Collin</t>
  </si>
  <si>
    <t>Collin</t>
  </si>
  <si>
    <t>087 Collingsworth</t>
  </si>
  <si>
    <t>Collingsworth</t>
  </si>
  <si>
    <t>089 Colorado</t>
  </si>
  <si>
    <t>Colorado</t>
  </si>
  <si>
    <t>091 Comal</t>
  </si>
  <si>
    <t>Comal</t>
  </si>
  <si>
    <t>093 Comanche</t>
  </si>
  <si>
    <t>Comanche</t>
  </si>
  <si>
    <t>095 Concho</t>
  </si>
  <si>
    <t>Concho</t>
  </si>
  <si>
    <t>097 Cooke</t>
  </si>
  <si>
    <t>Cooke</t>
  </si>
  <si>
    <t>099 Coryell</t>
  </si>
  <si>
    <t>Coryell</t>
  </si>
  <si>
    <t>101 Cottle</t>
  </si>
  <si>
    <t>Cottle</t>
  </si>
  <si>
    <t>103 Crane</t>
  </si>
  <si>
    <t>Crane</t>
  </si>
  <si>
    <t>105 Crockett</t>
  </si>
  <si>
    <t>Crockett</t>
  </si>
  <si>
    <t>107 Crosby</t>
  </si>
  <si>
    <t>Crosby</t>
  </si>
  <si>
    <t>109 Culberson</t>
  </si>
  <si>
    <t>Culberson</t>
  </si>
  <si>
    <t>111 Dallam</t>
  </si>
  <si>
    <t>Dallam</t>
  </si>
  <si>
    <t>113 Dallas</t>
  </si>
  <si>
    <t>Dallas</t>
  </si>
  <si>
    <t>115 Dawson</t>
  </si>
  <si>
    <t>Dawson</t>
  </si>
  <si>
    <t>117 Deaf Smith</t>
  </si>
  <si>
    <t>Deaf Smith</t>
  </si>
  <si>
    <t>119 Delta</t>
  </si>
  <si>
    <t>Delta</t>
  </si>
  <si>
    <t>121 Denton</t>
  </si>
  <si>
    <t>Denton</t>
  </si>
  <si>
    <t>123 De Witt</t>
  </si>
  <si>
    <t>DeWitt</t>
  </si>
  <si>
    <t>125 Dickens</t>
  </si>
  <si>
    <t>Dickens</t>
  </si>
  <si>
    <t>127 Dimmit</t>
  </si>
  <si>
    <t>Dimmit</t>
  </si>
  <si>
    <t>129 Donley</t>
  </si>
  <si>
    <t>Donley</t>
  </si>
  <si>
    <t>131 Duval</t>
  </si>
  <si>
    <t>Duval</t>
  </si>
  <si>
    <t>133 Eastland</t>
  </si>
  <si>
    <t>Eastland</t>
  </si>
  <si>
    <t>135 Ector</t>
  </si>
  <si>
    <t>Ector</t>
  </si>
  <si>
    <t>137 Edwards</t>
  </si>
  <si>
    <t>Edwards</t>
  </si>
  <si>
    <t>139 Ellis</t>
  </si>
  <si>
    <t>Ellis</t>
  </si>
  <si>
    <t>141 El Paso</t>
  </si>
  <si>
    <t>El Paso</t>
  </si>
  <si>
    <t>143 Erath</t>
  </si>
  <si>
    <t>Erath</t>
  </si>
  <si>
    <t>145 Falls</t>
  </si>
  <si>
    <t>Falls</t>
  </si>
  <si>
    <t>147 Fannin</t>
  </si>
  <si>
    <t>Fannin</t>
  </si>
  <si>
    <t>149 Fayette</t>
  </si>
  <si>
    <t>Fayette</t>
  </si>
  <si>
    <t>151 Fisher</t>
  </si>
  <si>
    <t>Fisher</t>
  </si>
  <si>
    <t>153 Floyd</t>
  </si>
  <si>
    <t>Floyd</t>
  </si>
  <si>
    <t>155 Foard</t>
  </si>
  <si>
    <t>Foard</t>
  </si>
  <si>
    <t>157 Fort Bend</t>
  </si>
  <si>
    <t>Fort Bend</t>
  </si>
  <si>
    <t>159 Franklin</t>
  </si>
  <si>
    <t>Franklin</t>
  </si>
  <si>
    <t>161 Freestone</t>
  </si>
  <si>
    <t>Freestone</t>
  </si>
  <si>
    <t>163 Frio</t>
  </si>
  <si>
    <t>Frio</t>
  </si>
  <si>
    <t>165 Gaines</t>
  </si>
  <si>
    <t>Gaines</t>
  </si>
  <si>
    <t>167 Galveston</t>
  </si>
  <si>
    <t>Galveston</t>
  </si>
  <si>
    <t>169 Garza</t>
  </si>
  <si>
    <t>Garza</t>
  </si>
  <si>
    <t>171 Gillespie</t>
  </si>
  <si>
    <t>Gillespie</t>
  </si>
  <si>
    <t>173 Glasscock</t>
  </si>
  <si>
    <t>Glasscock</t>
  </si>
  <si>
    <t>175 Goliad</t>
  </si>
  <si>
    <t>Goliad</t>
  </si>
  <si>
    <t>177 Gonzales</t>
  </si>
  <si>
    <t>Gonzales</t>
  </si>
  <si>
    <t>179 Gray</t>
  </si>
  <si>
    <t>Gray</t>
  </si>
  <si>
    <t>181 Grayson</t>
  </si>
  <si>
    <t>Grayson</t>
  </si>
  <si>
    <t>183 Gregg</t>
  </si>
  <si>
    <t>Gregg</t>
  </si>
  <si>
    <t>185 Grimes</t>
  </si>
  <si>
    <t>Grimes</t>
  </si>
  <si>
    <t>187 Guadalupe</t>
  </si>
  <si>
    <t>Guadalupe</t>
  </si>
  <si>
    <t>189 Hale</t>
  </si>
  <si>
    <t>Hale</t>
  </si>
  <si>
    <t>191 Hall</t>
  </si>
  <si>
    <t>Hall</t>
  </si>
  <si>
    <t>193 Hamilton</t>
  </si>
  <si>
    <t>Hamilton</t>
  </si>
  <si>
    <t>195 Hansford</t>
  </si>
  <si>
    <t>Hansford</t>
  </si>
  <si>
    <t>197 Hardeman</t>
  </si>
  <si>
    <t>Hardeman</t>
  </si>
  <si>
    <t>199 Hardin</t>
  </si>
  <si>
    <t>Hardin</t>
  </si>
  <si>
    <t>201 Harris</t>
  </si>
  <si>
    <t>Harris</t>
  </si>
  <si>
    <t>203 Harrison</t>
  </si>
  <si>
    <t>Harrison</t>
  </si>
  <si>
    <t>205 Hartley</t>
  </si>
  <si>
    <t>Hartley</t>
  </si>
  <si>
    <t>207 Haskell</t>
  </si>
  <si>
    <t>Haskell</t>
  </si>
  <si>
    <t>209 Hays</t>
  </si>
  <si>
    <t>Hays</t>
  </si>
  <si>
    <t>211 Hemphill</t>
  </si>
  <si>
    <t>Hemphill</t>
  </si>
  <si>
    <t>213 Henderson</t>
  </si>
  <si>
    <t>Henderson</t>
  </si>
  <si>
    <t>215 Hidalgo</t>
  </si>
  <si>
    <t>Hidalgo</t>
  </si>
  <si>
    <t>217 Hill</t>
  </si>
  <si>
    <t>Hill</t>
  </si>
  <si>
    <t>219 Hockley</t>
  </si>
  <si>
    <t>Hockley</t>
  </si>
  <si>
    <t>221 Hood</t>
  </si>
  <si>
    <t>Hood</t>
  </si>
  <si>
    <t>223 Hopkins</t>
  </si>
  <si>
    <t>Hopkins</t>
  </si>
  <si>
    <t>225 Houston</t>
  </si>
  <si>
    <t>Houston</t>
  </si>
  <si>
    <t>227 Howard</t>
  </si>
  <si>
    <t>Howard</t>
  </si>
  <si>
    <t>229 Hudspeth</t>
  </si>
  <si>
    <t>Hudspeth</t>
  </si>
  <si>
    <t>231 Hunt</t>
  </si>
  <si>
    <t>Hunt</t>
  </si>
  <si>
    <t>233 Hutchinson</t>
  </si>
  <si>
    <t>Hutchinson</t>
  </si>
  <si>
    <t>235 Irion</t>
  </si>
  <si>
    <t>Irion</t>
  </si>
  <si>
    <t>237 Jack</t>
  </si>
  <si>
    <t>Jack</t>
  </si>
  <si>
    <t>239 Jackson</t>
  </si>
  <si>
    <t>Jackson</t>
  </si>
  <si>
    <t>241 Jasper</t>
  </si>
  <si>
    <t>Jasper</t>
  </si>
  <si>
    <t>243 Jeff Davis</t>
  </si>
  <si>
    <t>Jeff Davis</t>
  </si>
  <si>
    <t>245 Jefferson</t>
  </si>
  <si>
    <t>Jefferson</t>
  </si>
  <si>
    <t>247Jim Hogg</t>
  </si>
  <si>
    <t>Jim Hogg</t>
  </si>
  <si>
    <t>249 Jim Wells</t>
  </si>
  <si>
    <t>Jim Wells</t>
  </si>
  <si>
    <t>251 Johnson</t>
  </si>
  <si>
    <t>Johnson</t>
  </si>
  <si>
    <t>253 Jones</t>
  </si>
  <si>
    <t>Jones</t>
  </si>
  <si>
    <t>255 Karnes</t>
  </si>
  <si>
    <t>Karnes</t>
  </si>
  <si>
    <t>257 Kaufman</t>
  </si>
  <si>
    <t>Kaufman</t>
  </si>
  <si>
    <t>259 Kendall</t>
  </si>
  <si>
    <t>Kendall</t>
  </si>
  <si>
    <t>261 Kenedy</t>
  </si>
  <si>
    <t>Kenedy</t>
  </si>
  <si>
    <t>263 Kent</t>
  </si>
  <si>
    <t>Kent</t>
  </si>
  <si>
    <t>265 Kerr</t>
  </si>
  <si>
    <t>Kerr</t>
  </si>
  <si>
    <t>267 Kimble</t>
  </si>
  <si>
    <t>Kimble</t>
  </si>
  <si>
    <t>269 King</t>
  </si>
  <si>
    <t>King</t>
  </si>
  <si>
    <t>271 Kinney</t>
  </si>
  <si>
    <t>Kinney</t>
  </si>
  <si>
    <t>273 Kleberg</t>
  </si>
  <si>
    <t>Kleberg</t>
  </si>
  <si>
    <t>275 Knox</t>
  </si>
  <si>
    <t>Knox</t>
  </si>
  <si>
    <t>277 Lamar</t>
  </si>
  <si>
    <t>Lamar</t>
  </si>
  <si>
    <t>279 Lamb</t>
  </si>
  <si>
    <t>Lamb</t>
  </si>
  <si>
    <t>281 Lampasas</t>
  </si>
  <si>
    <t>Lampasas</t>
  </si>
  <si>
    <t>283 La Salle</t>
  </si>
  <si>
    <t>La Salle</t>
  </si>
  <si>
    <t>285 Lavaca</t>
  </si>
  <si>
    <t>Lavaca</t>
  </si>
  <si>
    <t>287 Lee</t>
  </si>
  <si>
    <t>Lee</t>
  </si>
  <si>
    <t>289 Leon</t>
  </si>
  <si>
    <t>Leon</t>
  </si>
  <si>
    <t>291 Liberty</t>
  </si>
  <si>
    <t>Liberty</t>
  </si>
  <si>
    <t>293 Limestone</t>
  </si>
  <si>
    <t>Limestone</t>
  </si>
  <si>
    <t>295 Lipscomb</t>
  </si>
  <si>
    <t>Lipscomb</t>
  </si>
  <si>
    <t>297 Live Oak</t>
  </si>
  <si>
    <t>Live Oak</t>
  </si>
  <si>
    <t>299 Llano</t>
  </si>
  <si>
    <t>Llano</t>
  </si>
  <si>
    <t>301 Loving</t>
  </si>
  <si>
    <t>Loving</t>
  </si>
  <si>
    <t>303 Lubbock</t>
  </si>
  <si>
    <t>Lubbock</t>
  </si>
  <si>
    <t>305 Lynn</t>
  </si>
  <si>
    <t>Lynn</t>
  </si>
  <si>
    <t>307 McCulloch</t>
  </si>
  <si>
    <t>McCulloch</t>
  </si>
  <si>
    <t>309 McLennan</t>
  </si>
  <si>
    <t>McLennan</t>
  </si>
  <si>
    <t>311 McMullen</t>
  </si>
  <si>
    <t>McMullen</t>
  </si>
  <si>
    <t>313 Madison</t>
  </si>
  <si>
    <t>Madison</t>
  </si>
  <si>
    <t>315 Marion</t>
  </si>
  <si>
    <t>Marion</t>
  </si>
  <si>
    <t>317 Martin</t>
  </si>
  <si>
    <t>Martin</t>
  </si>
  <si>
    <t>319 Mason</t>
  </si>
  <si>
    <t>Mason</t>
  </si>
  <si>
    <t>321 Matagorda</t>
  </si>
  <si>
    <t>Matagorda</t>
  </si>
  <si>
    <t>323 Maverick</t>
  </si>
  <si>
    <t>Maverick</t>
  </si>
  <si>
    <t>325 Medina</t>
  </si>
  <si>
    <t>Medina</t>
  </si>
  <si>
    <t>327 Menard</t>
  </si>
  <si>
    <t>Menard</t>
  </si>
  <si>
    <t>329 Midland</t>
  </si>
  <si>
    <t>Midland</t>
  </si>
  <si>
    <t>331 Milam</t>
  </si>
  <si>
    <t>Milam</t>
  </si>
  <si>
    <t>333 Mills</t>
  </si>
  <si>
    <t>Mills</t>
  </si>
  <si>
    <t>335 Mitchell</t>
  </si>
  <si>
    <t>Mitchell</t>
  </si>
  <si>
    <t>337 Montague</t>
  </si>
  <si>
    <t>Montague</t>
  </si>
  <si>
    <t>339 Montgomery</t>
  </si>
  <si>
    <t>Montgomery</t>
  </si>
  <si>
    <t>341 Moore</t>
  </si>
  <si>
    <t>Moore</t>
  </si>
  <si>
    <t>343 Morris</t>
  </si>
  <si>
    <t>Morris</t>
  </si>
  <si>
    <t>345 Motley</t>
  </si>
  <si>
    <t>Motley</t>
  </si>
  <si>
    <t>347 Nacogdoches</t>
  </si>
  <si>
    <t>Nacogdoches</t>
  </si>
  <si>
    <t>349 Navaro</t>
  </si>
  <si>
    <t>Navarro</t>
  </si>
  <si>
    <t>351 Newton</t>
  </si>
  <si>
    <t>Newton</t>
  </si>
  <si>
    <t>353 Nolan</t>
  </si>
  <si>
    <t>Nolan</t>
  </si>
  <si>
    <t>355 Nueces</t>
  </si>
  <si>
    <t>Nueces</t>
  </si>
  <si>
    <t>357 Ochiltree</t>
  </si>
  <si>
    <t>Ochiltree</t>
  </si>
  <si>
    <t>359 Oldham</t>
  </si>
  <si>
    <t>Oldham</t>
  </si>
  <si>
    <t>361 Orange</t>
  </si>
  <si>
    <t>Orange</t>
  </si>
  <si>
    <t>363 Palo Pinto</t>
  </si>
  <si>
    <t>Palo Pinto</t>
  </si>
  <si>
    <t>365 Panola</t>
  </si>
  <si>
    <t>Panola</t>
  </si>
  <si>
    <t>367 Parker</t>
  </si>
  <si>
    <t>Parker</t>
  </si>
  <si>
    <t>369 Parmer</t>
  </si>
  <si>
    <t>Parmer</t>
  </si>
  <si>
    <t>371 Pecos</t>
  </si>
  <si>
    <t>Pecos</t>
  </si>
  <si>
    <t>373 Polk</t>
  </si>
  <si>
    <t>Polk</t>
  </si>
  <si>
    <t>375 Potter</t>
  </si>
  <si>
    <t>Potter</t>
  </si>
  <si>
    <t>377 Presidio</t>
  </si>
  <si>
    <t>Presidio</t>
  </si>
  <si>
    <t>379 Rains</t>
  </si>
  <si>
    <t>Rains</t>
  </si>
  <si>
    <t>381 Randall</t>
  </si>
  <si>
    <t>Randall</t>
  </si>
  <si>
    <t>383 Reagan</t>
  </si>
  <si>
    <t>Reagan</t>
  </si>
  <si>
    <t>385 Real</t>
  </si>
  <si>
    <t>Real</t>
  </si>
  <si>
    <t>387 Red River</t>
  </si>
  <si>
    <t>Red River</t>
  </si>
  <si>
    <t>389 Reeves</t>
  </si>
  <si>
    <t>Reeves</t>
  </si>
  <si>
    <t>391 Refugio</t>
  </si>
  <si>
    <t>Refugio</t>
  </si>
  <si>
    <t xml:space="preserve">393 Roberts </t>
  </si>
  <si>
    <t xml:space="preserve">Roberts </t>
  </si>
  <si>
    <t>395 Robertson</t>
  </si>
  <si>
    <t>Robertson</t>
  </si>
  <si>
    <t>397 Rockwall</t>
  </si>
  <si>
    <t>Rockwall</t>
  </si>
  <si>
    <t>399 Runnels</t>
  </si>
  <si>
    <t>Runnels</t>
  </si>
  <si>
    <t>401 Rusk</t>
  </si>
  <si>
    <t>Rusk</t>
  </si>
  <si>
    <t>403 Sabine</t>
  </si>
  <si>
    <t>Sabine</t>
  </si>
  <si>
    <t>405 San Augustine</t>
  </si>
  <si>
    <t>San Augustine</t>
  </si>
  <si>
    <t>407 San Jacinto</t>
  </si>
  <si>
    <t>San Jacinto</t>
  </si>
  <si>
    <t>409 San Patricio</t>
  </si>
  <si>
    <t>San Patricio</t>
  </si>
  <si>
    <t>411 San Saba</t>
  </si>
  <si>
    <t>San Saba</t>
  </si>
  <si>
    <t>413 Schleicher</t>
  </si>
  <si>
    <t>Schleicher</t>
  </si>
  <si>
    <t>415 Scurry</t>
  </si>
  <si>
    <t>Scurry</t>
  </si>
  <si>
    <t>417 Shackelford</t>
  </si>
  <si>
    <t>Shackelford</t>
  </si>
  <si>
    <t>419 Shelby</t>
  </si>
  <si>
    <t>Shelby</t>
  </si>
  <si>
    <t>421 Sherman</t>
  </si>
  <si>
    <t>Sherman</t>
  </si>
  <si>
    <t>423 Smith</t>
  </si>
  <si>
    <t>Smith</t>
  </si>
  <si>
    <t>425 Somervell</t>
  </si>
  <si>
    <t>Somervell</t>
  </si>
  <si>
    <t>427 Starr</t>
  </si>
  <si>
    <t>Starr</t>
  </si>
  <si>
    <t>429 Stephens</t>
  </si>
  <si>
    <t>Stephens</t>
  </si>
  <si>
    <t>431 Sterling</t>
  </si>
  <si>
    <t>Sterling</t>
  </si>
  <si>
    <t>433 Stonewall</t>
  </si>
  <si>
    <t>Stonewall</t>
  </si>
  <si>
    <t>435 Sutton</t>
  </si>
  <si>
    <t>Sutton</t>
  </si>
  <si>
    <t>437 Swisher</t>
  </si>
  <si>
    <t>Swisher</t>
  </si>
  <si>
    <t>439 Tarrant</t>
  </si>
  <si>
    <t>Tarrant</t>
  </si>
  <si>
    <t>441 Taylor</t>
  </si>
  <si>
    <t>Taylor</t>
  </si>
  <si>
    <t>443 Terrell</t>
  </si>
  <si>
    <t>Terrell</t>
  </si>
  <si>
    <t>445 Terry</t>
  </si>
  <si>
    <t>Terry</t>
  </si>
  <si>
    <t>447 Throckmorton</t>
  </si>
  <si>
    <t>Throckmorton</t>
  </si>
  <si>
    <t>449 Titus</t>
  </si>
  <si>
    <t>Titus</t>
  </si>
  <si>
    <t>451 Tom Green</t>
  </si>
  <si>
    <t>Tom Green</t>
  </si>
  <si>
    <t>453 Travis</t>
  </si>
  <si>
    <t>Travis</t>
  </si>
  <si>
    <t>455 Trinity</t>
  </si>
  <si>
    <t>Trinity</t>
  </si>
  <si>
    <t>457 Tyler</t>
  </si>
  <si>
    <t>Tyler</t>
  </si>
  <si>
    <t>459 Upshur</t>
  </si>
  <si>
    <t>Upshur</t>
  </si>
  <si>
    <t>461 Upton</t>
  </si>
  <si>
    <t>Upton</t>
  </si>
  <si>
    <t>463 Uvalde</t>
  </si>
  <si>
    <t>Uvalde</t>
  </si>
  <si>
    <t>465 Val Verde</t>
  </si>
  <si>
    <t>Val Verde</t>
  </si>
  <si>
    <t>467 Van Zandt</t>
  </si>
  <si>
    <t>Van Zandt</t>
  </si>
  <si>
    <t>469 Victoria</t>
  </si>
  <si>
    <t>Victoria</t>
  </si>
  <si>
    <t>471 Walker</t>
  </si>
  <si>
    <t>Walker</t>
  </si>
  <si>
    <t>473 Waller</t>
  </si>
  <si>
    <t>Waller</t>
  </si>
  <si>
    <t>475 Ward</t>
  </si>
  <si>
    <t>Ward</t>
  </si>
  <si>
    <t>477 Washington</t>
  </si>
  <si>
    <t>Washington</t>
  </si>
  <si>
    <t>479 Webb</t>
  </si>
  <si>
    <t>Webb</t>
  </si>
  <si>
    <t>481 Wharton</t>
  </si>
  <si>
    <t>Wharton</t>
  </si>
  <si>
    <t>483 Wheeler</t>
  </si>
  <si>
    <t>Wheeler</t>
  </si>
  <si>
    <t>485 Wichita</t>
  </si>
  <si>
    <t>Wichita</t>
  </si>
  <si>
    <t>487 Wilbarger</t>
  </si>
  <si>
    <t>Wilbarger</t>
  </si>
  <si>
    <t>489 Willacy</t>
  </si>
  <si>
    <t>Willacy</t>
  </si>
  <si>
    <t>491 Williamson</t>
  </si>
  <si>
    <t>Williamson</t>
  </si>
  <si>
    <t>493 Wilson</t>
  </si>
  <si>
    <t>Wilson</t>
  </si>
  <si>
    <t>495 Winkler</t>
  </si>
  <si>
    <t>Winkler</t>
  </si>
  <si>
    <t>497 Wise</t>
  </si>
  <si>
    <t>Wise</t>
  </si>
  <si>
    <t>499 Wood</t>
  </si>
  <si>
    <t>Wood</t>
  </si>
  <si>
    <t>501 Yoakum</t>
  </si>
  <si>
    <t>Yoakum</t>
  </si>
  <si>
    <t>503 Young</t>
  </si>
  <si>
    <t>Young</t>
  </si>
  <si>
    <t>505 Zapata</t>
  </si>
  <si>
    <t>Zapata</t>
  </si>
  <si>
    <t>507 Zavala</t>
  </si>
  <si>
    <t>Zavala</t>
  </si>
  <si>
    <t>SCHEDULE S-1</t>
  </si>
  <si>
    <t>TEXAS TITLE INSURANCE STATISTICAL PLAN</t>
  </si>
  <si>
    <t>TRANSACTION REPORT</t>
  </si>
  <si>
    <t>Gross Rate</t>
  </si>
  <si>
    <t>Excluding Special</t>
  </si>
  <si>
    <t>Transaction</t>
  </si>
  <si>
    <t>Non-Basic</t>
  </si>
  <si>
    <t>Charges/Credits</t>
  </si>
  <si>
    <t>Special Charges</t>
  </si>
  <si>
    <t>Commissions/</t>
  </si>
  <si>
    <t>Type</t>
  </si>
  <si>
    <t>Rate Liability</t>
  </si>
  <si>
    <t>and Endorsements</t>
  </si>
  <si>
    <t>and Credits</t>
  </si>
  <si>
    <t>Endorsements</t>
  </si>
  <si>
    <t>Total Gross</t>
  </si>
  <si>
    <t>Retentions</t>
  </si>
  <si>
    <t>Transactions</t>
  </si>
  <si>
    <t>[5]</t>
  </si>
  <si>
    <t>[6]</t>
  </si>
  <si>
    <t>[7]</t>
  </si>
  <si>
    <t>[9]</t>
  </si>
  <si>
    <t>[11]</t>
  </si>
  <si>
    <t>Revenue</t>
  </si>
  <si>
    <t>[16]</t>
  </si>
  <si>
    <t xml:space="preserve">NOTE:  </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</si>
  <si>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</si>
  <si>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t>SCHEDULE S-2</t>
  </si>
  <si>
    <t>RECONCILIATION REPORT</t>
  </si>
  <si>
    <t>Gross Revenue per Statistical Plan                                                                            ([7]+[9]+[11])</t>
  </si>
  <si>
    <t>Adjustments (itemize)</t>
  </si>
  <si>
    <t>Gross Revenue per Texas Title Insurance                                       Income Exhibit (sum of line 7 column G and                                             line 20, columns A, B, and D)</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</si>
  <si>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</si>
  <si>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</si>
  <si>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</si>
  <si>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</si>
  <si>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</si>
  <si>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</si>
  <si>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</si>
  <si>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</si>
  <si>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</si>
  <si>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</si>
  <si>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0 -</t>
  </si>
  <si>
    <t>4.5 -</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</si>
  <si>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</si>
  <si>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</si>
  <si>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</si>
  <si>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</si>
  <si>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</si>
  <si>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</si>
  <si>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</si>
  <si>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</si>
  <si>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</si>
  <si>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</si>
  <si>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</si>
  <si>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</si>
  <si>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</si>
  <si>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</si>
  <si>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</si>
  <si>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</si>
  <si>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</si>
  <si>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</si>
  <si>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</si>
  <si>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</si>
  <si>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</si>
  <si>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</si>
  <si>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</si>
  <si>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</si>
  <si>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S-4</t>
  </si>
  <si>
    <t>ENDORSEMENT REPORT</t>
  </si>
  <si>
    <t>Endorsement Type                          [10]</t>
  </si>
  <si>
    <t>Number Issued</t>
  </si>
  <si>
    <t>Revenue                                [11]</t>
  </si>
  <si>
    <t>SCHEDULE S-5</t>
  </si>
  <si>
    <t>SPECIAL CHARGES AND CREDITS REPORT</t>
  </si>
  <si>
    <t>Special Charge Type                 [8]</t>
  </si>
  <si>
    <t>Number of Charges</t>
  </si>
  <si>
    <t>Revenue Received                       [9]</t>
  </si>
  <si>
    <t>Special Credit Type             [8]</t>
  </si>
  <si>
    <t>Number of Credits</t>
  </si>
  <si>
    <t>Revenue Foregone             [9]</t>
  </si>
  <si>
    <t>SCHEDULE S-6</t>
  </si>
  <si>
    <t>CO-INSURANCE REPORT</t>
  </si>
  <si>
    <t>Note: Information should be reported separately for each co-insured risk and for each transaction type.</t>
  </si>
  <si>
    <t>Transaction Type               [4]</t>
  </si>
  <si>
    <t>Name of Each                             Co-Insuring Company                        [17 a]</t>
  </si>
  <si>
    <t>Policy Number of Each    Co-Insuring Company     [17 b]</t>
  </si>
  <si>
    <t>Liability Assumed by     Each Co-Insuring                     Company                                     [17 c]</t>
  </si>
  <si>
    <t>AMERICAN LAND TITLE ASSOCIATION</t>
  </si>
  <si>
    <t>UNIFORM FINANCIAL REPORTING PLAN</t>
  </si>
  <si>
    <t>INCOME STATEMENT SUMMARY</t>
  </si>
  <si>
    <t>Report entire numbers</t>
  </si>
  <si>
    <t>Texas</t>
  </si>
  <si>
    <t>Elsewhere</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</si>
  <si>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</si>
  <si>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</si>
  <si>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</si>
  <si>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</si>
  <si>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</si>
  <si>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</si>
  <si>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</si>
  <si>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</si>
  <si>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</si>
  <si>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</si>
  <si>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</si>
  <si>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</si>
  <si>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</si>
  <si>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</si>
  <si>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</si>
  <si>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</si>
  <si>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</si>
  <si>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</si>
  <si>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</si>
  <si>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</si>
  <si>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Net Realized Capital Gains (Losses)</t>
  </si>
  <si>
    <t>Net Unrealized Capital Gains (Losses)</t>
  </si>
  <si>
    <t>Investment Expenses and Other Deductions (Excludes Interest Paid on Borrowed Money, Notes and Encumbrances on Real Estate, See Line 13)</t>
  </si>
  <si>
    <t>TOTAL INCOME FROM INVESTMENTS
(16 + 17 + 18 + 19 + 20 - 21)</t>
  </si>
  <si>
    <t>BALANCE SHEET SUMMARY</t>
  </si>
  <si>
    <t>ASSETS</t>
  </si>
  <si>
    <t>Admitted Assets</t>
  </si>
  <si>
    <t xml:space="preserve"> Abstract Plants and Title Plants</t>
  </si>
  <si>
    <t xml:space="preserve"> Other Identifiable Admitted Assets</t>
  </si>
  <si>
    <t xml:space="preserve"> Non-Identifiable Admitted Assets</t>
  </si>
  <si>
    <t xml:space="preserve"> Subtotal (1 + 2 + 3)</t>
  </si>
  <si>
    <t>Non-Admitted Assets</t>
  </si>
  <si>
    <t xml:space="preserve"> Other Identifiable Non-Admitted Assets</t>
  </si>
  <si>
    <t xml:space="preserve"> Non-Identifiable Non-Admitted Assets</t>
  </si>
  <si>
    <t xml:space="preserve"> Subtotal (5 + 6 + 7)</t>
  </si>
  <si>
    <t xml:space="preserve"> TOTAL ASSETS (4 + 8)</t>
  </si>
  <si>
    <t>LIABILITIES, SURPLUS AND OTHER FUNDS</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</si>
  <si>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</si>
  <si>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</si>
  <si>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</si>
  <si>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</si>
  <si>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</si>
  <si>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</si>
  <si>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</si>
  <si>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</si>
  <si>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</si>
  <si>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AGGREGATE FORM A</t>
  </si>
  <si>
    <t>TEXAS TITLE INSURANCE COMPANY EXPERIENCE REPORT</t>
  </si>
  <si>
    <t>Check One:</t>
  </si>
  <si>
    <t>____</t>
  </si>
  <si>
    <t>AFFILIATED:  A title insurance agency that is owned 10 percent or more by an underwriting company or is a member of a holding company structure that includes an underwriting company.  See Insurance Code Sections 823.002-823.003, 823.151, and 2602.003-2602.004.</t>
  </si>
  <si>
    <t xml:space="preserve">  X  </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</si>
  <si>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</si>
  <si>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t>EXPERIENCE FOR TEXAS TITLE INSURANCE, ESCROW &amp; NON-POLICY ABSTRACT BUSINESS</t>
  </si>
  <si>
    <t>Income</t>
  </si>
  <si>
    <r>
      <t xml:space="preserve">Title Insurance                          </t>
    </r>
    <r>
      <rPr>
        <sz val="9"/>
        <rFont val="Arial"/>
        <family val="2"/>
      </rPr>
      <t xml:space="preserve">                 (whole dollars only)</t>
    </r>
  </si>
  <si>
    <r>
      <t xml:space="preserve">Escrow             </t>
    </r>
    <r>
      <rPr>
        <sz val="9"/>
        <rFont val="Arial"/>
        <family val="2"/>
      </rPr>
      <t xml:space="preserve">  (whole dollars only)</t>
    </r>
  </si>
  <si>
    <r>
      <t>Non-Policy Abstract</t>
    </r>
    <r>
      <rPr>
        <sz val="9"/>
        <rFont val="Arial"/>
        <family val="2"/>
      </rPr>
      <t xml:space="preserve">          (whole dollars only)</t>
    </r>
  </si>
  <si>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</si>
  <si>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</si>
  <si>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</si>
  <si>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</si>
  <si>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</si>
  <si>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</si>
  <si>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</si>
  <si>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</si>
  <si>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</si>
  <si>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Total for each column                               (sum of lines 3-13)</t>
  </si>
  <si>
    <r>
      <t xml:space="preserve">Total income                                               </t>
    </r>
    <r>
      <rPr>
        <sz val="10"/>
        <rFont val="Arial"/>
        <family val="2"/>
      </rPr>
      <t>(sum of all columns in line A-14)</t>
    </r>
  </si>
  <si>
    <t>Aggregate Form A  Page 2 of 3</t>
  </si>
  <si>
    <r>
      <t xml:space="preserve">Title Insurance           </t>
    </r>
    <r>
      <rPr>
        <sz val="9"/>
        <rFont val="Arial"/>
        <family val="2"/>
      </rPr>
      <t xml:space="preserve">      (whole dollars only)</t>
    </r>
  </si>
  <si>
    <t>Salaries/Wages:                                                                                                a.  Employees</t>
  </si>
  <si>
    <t>b.  Owners and partners</t>
  </si>
  <si>
    <t>Employee benefits and welfare                                                                    a.  Employees</t>
  </si>
  <si>
    <t>Fees paid for title examination and furnishing               title evidence                                                                         a.  Other agents and underwriters</t>
  </si>
  <si>
    <t>b.  Attorneys/Others</t>
  </si>
  <si>
    <t>Fees paid for closing                                                                 a.  Other agents and underwriters</t>
  </si>
  <si>
    <t xml:space="preserve">Directors fees </t>
  </si>
  <si>
    <t>Dues, board, and associations</t>
  </si>
  <si>
    <t>Loss and loss adjustment expenses</t>
  </si>
  <si>
    <t>Tax certificates paid tax authorities</t>
  </si>
  <si>
    <t>Recording fees paid county clerk</t>
  </si>
  <si>
    <t>Plant lease/updates</t>
  </si>
  <si>
    <t>Damages for bad faith suits</t>
  </si>
  <si>
    <t>Fines or penalties</t>
  </si>
  <si>
    <t>30.</t>
  </si>
  <si>
    <t>31.</t>
  </si>
  <si>
    <t>32.</t>
  </si>
  <si>
    <t>Other expenses</t>
  </si>
  <si>
    <t>33.</t>
  </si>
  <si>
    <r>
      <t xml:space="preserve">Total for each column                                           </t>
    </r>
    <r>
      <rPr>
        <i/>
        <sz val="10"/>
        <rFont val="Arial"/>
        <family val="2"/>
      </rPr>
      <t xml:space="preserve"> (sum of lines 1-32)</t>
    </r>
  </si>
  <si>
    <t>34.</t>
  </si>
  <si>
    <r>
      <t xml:space="preserve">Total expenses                                                  </t>
    </r>
    <r>
      <rPr>
        <i/>
        <sz val="10"/>
        <rFont val="Arial"/>
        <family val="2"/>
      </rPr>
      <t>(sum of all columns in line 33)</t>
    </r>
  </si>
  <si>
    <t>Aggregate Form A Page 3 of 3</t>
  </si>
  <si>
    <t>Title</t>
  </si>
  <si>
    <t xml:space="preserve">    Escrow</t>
  </si>
  <si>
    <t>Non-Policy                     Abstract</t>
  </si>
  <si>
    <r>
      <t>Income (or loss) from operations</t>
    </r>
    <r>
      <rPr>
        <sz val="10"/>
        <rFont val="Arial"/>
        <family val="2"/>
      </rPr>
      <t xml:space="preserve"> (A-14 less B-33)</t>
    </r>
  </si>
  <si>
    <t xml:space="preserve">Net income (or loss) </t>
  </si>
  <si>
    <t>(sum of all columns in line C-1)</t>
  </si>
  <si>
    <t>D</t>
  </si>
  <si>
    <t>TITLE INSURANCE POLICIES FOR WHICH PREMIUMS WERE COLLECTED BY YOUR AGENCIES</t>
  </si>
  <si>
    <t>Number of owner policies (R3 and R5)</t>
  </si>
  <si>
    <t>Number of mortgagee policies at                                                                   other than simultaneous issuance rates (other than R5)</t>
  </si>
  <si>
    <t>Number of mortgagee policies at                                             simultaneous issuance rates (R5)</t>
  </si>
  <si>
    <t>Number of all other forms                                                                                for which a premium was charged</t>
  </si>
  <si>
    <r>
      <t>TOTAL</t>
    </r>
    <r>
      <rPr>
        <b/>
        <sz val="10"/>
        <rFont val="Arial"/>
        <family val="2"/>
      </rPr>
      <t xml:space="preserve"> </t>
    </r>
    <r>
      <rPr>
        <sz val="10"/>
        <rFont val="Arial"/>
        <family val="2"/>
      </rPr>
      <t>(sum of D1 through D4)</t>
    </r>
  </si>
  <si>
    <t>Number of commitments issued                                                                      for which no policy was issued</t>
  </si>
  <si>
    <t>E</t>
  </si>
  <si>
    <t xml:space="preserve">UNDERWRITER EXPENSE ALLOCATIONS </t>
  </si>
  <si>
    <r>
      <t xml:space="preserve">Total expenses allocated </t>
    </r>
    <r>
      <rPr>
        <b/>
        <sz val="10"/>
        <rFont val="Arial"/>
        <family val="2"/>
      </rPr>
      <t xml:space="preserve">to </t>
    </r>
    <r>
      <rPr>
        <sz val="10"/>
        <rFont val="Arial"/>
        <family val="2"/>
      </rPr>
      <t>underwriter</t>
    </r>
  </si>
  <si>
    <t>2 .</t>
  </si>
  <si>
    <r>
      <t>Total expenses allocated</t>
    </r>
    <r>
      <rPr>
        <b/>
        <sz val="10"/>
        <rFont val="Arial"/>
        <family val="2"/>
      </rPr>
      <t xml:space="preserve"> from</t>
    </r>
    <r>
      <rPr>
        <sz val="10"/>
        <rFont val="Arial"/>
        <family val="2"/>
      </rPr>
      <t xml:space="preserve"> underwriter</t>
    </r>
  </si>
  <si>
    <t>EXPERIENCE FOR TEXAS TITLE INSURANCE, ESCROW and NON-POLICY ABSTRACT BUSINESS</t>
  </si>
  <si>
    <t>NOTE:  Show only title premiums written, remitted, and retained for the underwriting company submitting this report on line A.1, A.2, and A.3.  Report premiums retained from premiums written for other underwriters as other income on line A.13.</t>
  </si>
  <si>
    <t>QUALITY CONTROL CHECKLIST</t>
  </si>
  <si>
    <t>TYPE Written Premium reported on Schedule T:</t>
  </si>
  <si>
    <t>Written Premium from Form 1, Line 7</t>
  </si>
  <si>
    <t xml:space="preserve">Please number lines at right and provide explanation for deviations at the bottom of this form.  </t>
  </si>
  <si>
    <t>#</t>
  </si>
  <si>
    <t>Values</t>
  </si>
  <si>
    <t>=</t>
  </si>
  <si>
    <t>Equal/Diff.</t>
  </si>
  <si>
    <t>REF #</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</si>
  <si>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</si>
  <si>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</si>
  <si>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</si>
  <si>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</si>
  <si>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Line 5, Col. B, Premiums Allocated to Agency Function, Direct Operations</t>
  </si>
  <si>
    <t>85% of Gross Premiums - home office issue</t>
  </si>
  <si>
    <t>Line 5, Col. D, Premiums Allocated to Agency Function, Affilated Agents</t>
  </si>
  <si>
    <t>Line 5, Col. G, Premiums Allocated to Agency Function, Gross Amount</t>
  </si>
  <si>
    <t>Line 4, Col. G, Gross Premiums - home office issue</t>
  </si>
  <si>
    <t>Form 12, Gross Premium</t>
  </si>
  <si>
    <t>Line 7, Col. G, Gross Premiums</t>
  </si>
  <si>
    <t>Written Premium on Schedule T +/- 5%</t>
  </si>
  <si>
    <t>ALTA Income Statement, Line 1-TEXAS</t>
  </si>
  <si>
    <t>Form 9, Col. 2, Gross Premium</t>
  </si>
  <si>
    <t>Line 1, Col. B, Other than home office issue, Direct Operations</t>
  </si>
  <si>
    <t>Aggregate Form A-D.O., Line A.1</t>
  </si>
  <si>
    <t>Line 1, Col. D, Other than home office issue, Affiliated Agents</t>
  </si>
  <si>
    <t>Aggregate Form A-Affiliated, Line A.1</t>
  </si>
  <si>
    <t>Line 2, Col. B, Premiums allocated to agency function-other than home office issue, Direct Operation</t>
  </si>
  <si>
    <t>Aggregate Form A-D.O., line A.3</t>
  </si>
  <si>
    <t>Line 2, Col. D, Premiums allocated to agency function-other than home office issue, Affiliated Agents</t>
  </si>
  <si>
    <t>Aggregate Form A-Affiliated, Line A.3</t>
  </si>
  <si>
    <t>Line 10, Col. E, Investment Income-tax exempt-before exp.</t>
  </si>
  <si>
    <t>ALTA Income Statement, Line 16, TEXAS</t>
  </si>
  <si>
    <t>Line 11, Col. E, Investment Income-dividends-before exp.</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</si>
  <si>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</si>
  <si>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</si>
  <si>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</si>
  <si>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</si>
  <si>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</si>
  <si>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</si>
  <si>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</si>
  <si>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17, Col. A, Service Charges-Underwriters</t>
  </si>
  <si>
    <t>Form 4, Col. 1</t>
  </si>
  <si>
    <t>Line 17, Col. B, Service Charges-Direct Operations</t>
  </si>
  <si>
    <t>Form 4, Col. 2</t>
  </si>
  <si>
    <t>Aggregate Form A - D.O., Line A.4 - A.11</t>
  </si>
  <si>
    <t>Line 17, Col. D, Service Charges-Affiliated Agents</t>
  </si>
  <si>
    <t>Form 4, Col. 3</t>
  </si>
  <si>
    <t>Aggregate Form A - Affiliated, Line A.4-A.11</t>
  </si>
  <si>
    <t>Line 17, Col. E, Service Charges-Investment</t>
  </si>
  <si>
    <t>Form 4, Col. 4</t>
  </si>
  <si>
    <t>Line 17, Col. F, Service Charges-Escrow</t>
  </si>
  <si>
    <t>Form 4, Col. 5</t>
  </si>
  <si>
    <t>Line 19, Col. A, Misc.-Underwriters</t>
  </si>
  <si>
    <t>Line 19, Col. B, Misc.-Direct Operations</t>
  </si>
  <si>
    <t>Line 19, Col. D, Misc.-Affiliated Agents</t>
  </si>
  <si>
    <t>Line 19, Col. E, Misc.-Investment</t>
  </si>
  <si>
    <t>Line 19, Col. F, Misc.-Escrow</t>
  </si>
  <si>
    <t>Line 21, Col. B, Total Income, Direct Operations</t>
  </si>
  <si>
    <t>Aggregate Form A-D.O., line A.14</t>
  </si>
  <si>
    <t>Line 21, Col. D, Total Income, Affiliated Agents</t>
  </si>
  <si>
    <t>Aggregate Form A-Affiliated, line A.14</t>
  </si>
  <si>
    <t>Line 22 G, Total # of Policies Issued</t>
  </si>
  <si>
    <t>Sched. S-1, Total # of Transactions</t>
  </si>
  <si>
    <t>Sched. S-3, ALL, Number of Transactions</t>
  </si>
  <si>
    <t>Form 9, # of Policies, Col. 2</t>
  </si>
  <si>
    <t>FORM 2 continued</t>
  </si>
  <si>
    <t>VALUES</t>
  </si>
  <si>
    <t>Line 1a, Col. C, Salaries-Employees, Affiliated Agents</t>
  </si>
  <si>
    <t>Aggregate Form A-Affiliated, line B.1a</t>
  </si>
  <si>
    <t>Line 1b, Col. B, Salaries-Owners and Partners, Direct Operations</t>
  </si>
  <si>
    <t>Aggregate Form A-D.O., line B.1b</t>
  </si>
  <si>
    <t>Line 1b, Col. C, Salaries-Owners and Partners, Affiliated Agents</t>
  </si>
  <si>
    <t>Aggregate Form A-Affiliated, line B.1b</t>
  </si>
  <si>
    <t>Line 2, Col. B, Employee benefits, relations, and welfare, Direct Operations</t>
  </si>
  <si>
    <t>Aggregate Form A-D.O., line B.2a + line B.2b</t>
  </si>
  <si>
    <t>Line 2, Col. B, Employee benefits, relations, and welfare, Affiliated Agents</t>
  </si>
  <si>
    <t>Aggregate Form A-Affiliated, line B.2a+ line B.2b</t>
  </si>
  <si>
    <t>Line 3a, Col. B, Fees paid for title examination and furnishing title evidence-Title Agents</t>
  </si>
  <si>
    <t>Aggregate Form A-D.O., line B.3a</t>
  </si>
  <si>
    <t>Line 3a, Col. C, Fees paid for title examination and furnishing title evidence-Title Agents</t>
  </si>
  <si>
    <t>Aggregate Form A-Affiliated, line B.3a</t>
  </si>
  <si>
    <t>Line 3b, Col. B, Fees paid for title examination and furnishing title evidence-Others</t>
  </si>
  <si>
    <t>Aggregate Form A-D.O., line B.3b</t>
  </si>
  <si>
    <t>Line 3b, Col. C, Fees paid for title examination and furnishing title evidence-Others</t>
  </si>
  <si>
    <t>Aggregate Form A-Affiliated, line B.3b</t>
  </si>
  <si>
    <t>Line 4a, Col. B, Closing costs paid non-employees-Title Agents</t>
  </si>
  <si>
    <t>Aggregate Form A-D.O., line B.4a</t>
  </si>
  <si>
    <t>Line 4a, Col. C, Closing costs paid non-employees-Title Agents</t>
  </si>
  <si>
    <t>Aggregate Form A-Affiliated, line B.4a</t>
  </si>
  <si>
    <t>Line 4b, Col. B, Closing costs paid non-employees-Others</t>
  </si>
  <si>
    <t>Aggregate Form A-D.O., line B.4b</t>
  </si>
  <si>
    <t>Line 4b, Col. C, Closing costs paid non-employees-Others</t>
  </si>
  <si>
    <t>Aggregate Form A-Affiliated, line B.4b</t>
  </si>
  <si>
    <t>Line 5, Col. B, Rent</t>
  </si>
  <si>
    <t>Aggregate Form A-D.O., line B.5</t>
  </si>
  <si>
    <t>Line 5, Col. C, Rent</t>
  </si>
  <si>
    <t>Aggregate Form A-Affiliated, line B.5</t>
  </si>
  <si>
    <t>Line 6, Col. B, Utilities</t>
  </si>
  <si>
    <t>Aggregate Form A-D.O., line B.6</t>
  </si>
  <si>
    <t>Line 6, Col. C, Utilities</t>
  </si>
  <si>
    <t>Aggregate Form A-Affiliated, line B.6</t>
  </si>
  <si>
    <t>Line 7, Col. B, Accounting and auditing</t>
  </si>
  <si>
    <t>Aggregate Form A-D.O., line B.7</t>
  </si>
  <si>
    <t>Line 7, Col. C, Accounting and auditing</t>
  </si>
  <si>
    <t>Aggregate Form A-Affiliated, line B.7</t>
  </si>
  <si>
    <t>Line 8, Col. B, Advertising and promotions</t>
  </si>
  <si>
    <t>Aggregate Form A-D.O., line B.8</t>
  </si>
  <si>
    <t>Line 8, Col. C, Advertising and promotions</t>
  </si>
  <si>
    <t>Aggregate Form A-Affiliated, line B.8</t>
  </si>
  <si>
    <t>Line 9, Col. B, Employee travel, lodging, and education</t>
  </si>
  <si>
    <t>Aggregate Form A-D.O., line B.9</t>
  </si>
  <si>
    <t>Line 9, Col. C, Employee travel, lodging, and education</t>
  </si>
  <si>
    <t>Aggregate Form A-Affiliated, line B.9</t>
  </si>
  <si>
    <t>Line 10, Col. B, Insurance</t>
  </si>
  <si>
    <t>Aggregate Form A-D.O., line B.10</t>
  </si>
  <si>
    <t>Line 10, Col. C, Insurance</t>
  </si>
  <si>
    <t>Aggregate Form A-Affiliated, line B.10</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</si>
  <si>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</si>
  <si>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</si>
  <si>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</si>
  <si>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</si>
  <si>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</si>
  <si>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</si>
  <si>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</si>
  <si>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</si>
  <si>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</si>
  <si>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</si>
  <si>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</si>
  <si>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</si>
  <si>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and freight</t>
  </si>
  <si>
    <t>Aggregate Form A-D.O., line B.14</t>
  </si>
  <si>
    <t>Line 14, Col. C, Postage and freight</t>
  </si>
  <si>
    <t>Aggregate Form A-Affiliated, line B.14</t>
  </si>
  <si>
    <t>Line 15, Col. B, Courier and overnight delivery</t>
  </si>
  <si>
    <t>Aggregate Form A-D.O., line B.15</t>
  </si>
  <si>
    <t>Line 15,  Col. C, Courier and overnight delivery</t>
  </si>
  <si>
    <t>Aggregate Form A-Affiliated, line B.15</t>
  </si>
  <si>
    <t>Line 16, Col. B, Telephone and fax</t>
  </si>
  <si>
    <t>Aggregate Form A-D.O., line B.16</t>
  </si>
  <si>
    <t>Line 16, Col. C, Telephone and fax</t>
  </si>
  <si>
    <t>Aggregate Form A-Affiliated, line B.16</t>
  </si>
  <si>
    <t>Line 17, Col. B, Printing and photocopying</t>
  </si>
  <si>
    <t>Aggregate Form A-D.O., line B.17</t>
  </si>
  <si>
    <t>Line 17, Col. C, Printing and photocopying</t>
  </si>
  <si>
    <t>Aggregate Form A-Affiliated, line B.17</t>
  </si>
  <si>
    <t>Line 18, Col. B, Office Supplies</t>
  </si>
  <si>
    <t>Aggregate Form A-D.O., line B.18</t>
  </si>
  <si>
    <t>Line 18, Col. C, Office Supplies</t>
  </si>
  <si>
    <t>Aggregate Form A-Affiliated, line B.18</t>
  </si>
  <si>
    <t>Line 19, Col. B, Equipment and vehicle leases</t>
  </si>
  <si>
    <t>Aggregate Form A-D.O., line B.19</t>
  </si>
  <si>
    <t>Line 19, Col. C, Equipment and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</si>
  <si>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</si>
  <si>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</si>
  <si>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</si>
  <si>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</si>
  <si>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</si>
  <si>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</si>
  <si>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</si>
  <si>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</si>
  <si>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</si>
  <si>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and assoc.</t>
  </si>
  <si>
    <t>Aggregate Form A-D.O., line B.22</t>
  </si>
  <si>
    <t>Line 22, Col. C, Dues, boards, and assoc.</t>
  </si>
  <si>
    <t>Aggregate Form A-Affiliated, line B.22</t>
  </si>
  <si>
    <t>Line 23, Col. B, Bad debts</t>
  </si>
  <si>
    <t>Aggregate Form A-D.O., line B.23</t>
  </si>
  <si>
    <t>Line 23, Col. C, Bad debts</t>
  </si>
  <si>
    <t>Aggregate Form A-Affiliated, line B.23</t>
  </si>
  <si>
    <t>Line 24, Col. B, Loss adjustment expenses incurred+Line 25 Losses Incurred</t>
  </si>
  <si>
    <t>Aggregate Form A-D.O., line B.24</t>
  </si>
  <si>
    <t>Line 24, Col. C, Loss adjustment expenses incurred+Line 25 Losses Incurred</t>
  </si>
  <si>
    <t>Aggregate Form A-Affiliated, line B.24</t>
  </si>
  <si>
    <t>Line 24, Col. A, Loss adjustment expenses incurred+Line 25 Losses Incurred</t>
  </si>
  <si>
    <t>Form 9, Col. 4, Incurred Loss and Allocated Loss Adjustment Expense</t>
  </si>
  <si>
    <t>Line 27, Col. B, Other</t>
  </si>
  <si>
    <t>Aggregate Form A-D.O., line B.32</t>
  </si>
  <si>
    <t>Line 27, Col. C, Other</t>
  </si>
  <si>
    <t>Aggregate Form A-Affiliated, line B.32</t>
  </si>
  <si>
    <t>Line 28, Col. B, Tax certificates</t>
  </si>
  <si>
    <t>Aggregate Form A-D.O., line B.25</t>
  </si>
  <si>
    <t>Line 28, Col. C, Tax certificates</t>
  </si>
  <si>
    <t>Aggregate Form A-Affiliated, line B.25</t>
  </si>
  <si>
    <t>Line 29, Col. B, Recording fees</t>
  </si>
  <si>
    <t>Aggregate Form A-D.O., line 26</t>
  </si>
  <si>
    <t>Line 29, Col. C, Recording fees</t>
  </si>
  <si>
    <t>Aggregate Form A-Affiliated, line 26</t>
  </si>
  <si>
    <t>Line 30, Col. B, Plant lease/update costs</t>
  </si>
  <si>
    <t>Aggregate Form A-D.O., line 27</t>
  </si>
  <si>
    <t>Line 30, Col. C, Plant lease/update costs</t>
  </si>
  <si>
    <t>Aggregate Form A-Affiliated, line 27</t>
  </si>
  <si>
    <t>Line 32, Col. A, Net Addition to Unearned Premium Reserve</t>
  </si>
  <si>
    <t>Form 3, Current SPR - Last Year SPR</t>
  </si>
  <si>
    <t>ALTA Income Statement - line 6</t>
  </si>
  <si>
    <t>Line 36, Col. B, Damages paid for bad faith suits</t>
  </si>
  <si>
    <t>Aggregate Form A-D.O., line 28</t>
  </si>
  <si>
    <t>Line 36, Col. C, Damages paid for bad faith suits</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</si>
  <si>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</si>
  <si>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</si>
  <si>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</si>
  <si>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</si>
  <si>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</si>
  <si>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</si>
  <si>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</si>
  <si>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</si>
  <si>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</si>
  <si>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</si>
  <si>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</si>
  <si>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</si>
  <si>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</si>
  <si>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Compare list to Agent Statistical Reports</t>
  </si>
  <si>
    <t>NONE</t>
  </si>
  <si>
    <t>Total Gross Premium, Col. 2</t>
  </si>
  <si>
    <t>Form 1, Line 4, Col. G, Gross Premiums -home office issue</t>
  </si>
  <si>
    <t>S-2</t>
  </si>
  <si>
    <t>Line 3, Gross Revenue</t>
  </si>
  <si>
    <t>Form 1, Line 7G + Line 20 A, B and D</t>
  </si>
  <si>
    <t>ALTA Balance Sheet</t>
  </si>
  <si>
    <t>Total Assets-TEXAS</t>
  </si>
  <si>
    <t>Total Liabilities-TEXAS</t>
  </si>
  <si>
    <t>Total Assets-ELSEWHERE</t>
  </si>
  <si>
    <t>Total Liabilities-ELSEWHERE</t>
  </si>
  <si>
    <t>Total Assets-TOTAL</t>
  </si>
  <si>
    <t>Total Liabilities-TOTAL</t>
  </si>
  <si>
    <t xml:space="preserve">EXPLANATION -- Please reference error by Form(s),  Line(s), Column(s) </t>
  </si>
  <si>
    <t>Fees paid for title examination and furnishing title evidence - Outside Attorneys and Others</t>
  </si>
  <si>
    <t>Closing costs paid non-employees - Fee Basis Attorneys and Others</t>
  </si>
  <si>
    <t>One-tenth of Transitional Charge (Release) as calculated for years '97 and prior</t>
  </si>
  <si>
    <r>
      <t xml:space="preserve">Miscellaneous income </t>
    </r>
    <r>
      <rPr>
        <i/>
        <sz val="10"/>
        <rFont val="Arial"/>
        <family val="2"/>
      </rPr>
      <t>(from Form 4)</t>
    </r>
  </si>
  <si>
    <r>
      <t>Total Other Income</t>
    </r>
    <r>
      <rPr>
        <sz val="10"/>
        <rFont val="Arial"/>
        <family val="2"/>
      </rPr>
      <t xml:space="preserve"> (Sum of lines 16 through 19)</t>
    </r>
  </si>
  <si>
    <r>
      <t>Total Investment Income</t>
    </r>
    <r>
      <rPr>
        <sz val="10"/>
        <rFont val="Arial"/>
        <family val="2"/>
      </rPr>
      <t xml:space="preserve"> (Sum of lines 10 through 14)</t>
    </r>
  </si>
  <si>
    <t>Calendar Year Ended December 31, 2022</t>
  </si>
  <si>
    <t>Determination of Statutory Premium Reserve Required Calendar Year 2022</t>
  </si>
  <si>
    <t>(Col A from '21 call)</t>
  </si>
  <si>
    <t>Direct Premium Written for Calendar Year 2022 (Countrywide)</t>
  </si>
  <si>
    <t>Note:  Column A = Line 4, from '21 call</t>
  </si>
  <si>
    <r>
      <t xml:space="preserve">Statutory Premium Reserve Balance as of 12/31/21 </t>
    </r>
    <r>
      <rPr>
        <b/>
        <sz val="10"/>
        <rFont val="Arial"/>
        <family val="2"/>
      </rPr>
      <t>(Line 29 from '22 call)</t>
    </r>
  </si>
  <si>
    <r>
      <t>Statutory Premium Reserve Balance as of 12/31/22</t>
    </r>
    <r>
      <rPr>
        <sz val="10"/>
        <rFont val="Arial"/>
        <family val="2"/>
      </rPr>
      <t xml:space="preserve"> (Line 4 - Line 25 Col C + Line 26 + Line 28)</t>
    </r>
  </si>
  <si>
    <t>Attach to this form a copy of the 2022 Form A for each of the above listed Affiliated Agencies. In addition, attach an Aggregate Form A containing the combined 2022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</si>
  <si>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2022 Form A of each of the above listed Direct Operations. In addition, attach an Aggregate Form A containing the combined 2022 experience of all the above listed Direct Operations.</t>
  </si>
  <si>
    <t>Policies Written Between 1/1/2022 and 12/31/2022</t>
  </si>
  <si>
    <t>Experience Period:  January 1, 2022 - December 31, 2022</t>
  </si>
  <si>
    <t xml:space="preserve">                              YEAR 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</si>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</sst>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2"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1" fillId="0" borderId="0" applyFont="0" applyFill="0" applyBorder="0" applyAlignment="0" applyProtection="0"/>
  </cellStyleXfs>
  <cellXfs count="789">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wrapText="1"/>
    </xf>
    <xf numFmtId="0" fontId="0" fillId="0" borderId="3" xfId="0" applyBorder="1" applyAlignment="1">
      <alignment horizontal="center"/>
    </xf>
    <xf numFmtId="0" fontId="6"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8" fillId="0" borderId="0" xfId="0" applyFont="1"/>
    <xf numFmtId="3" fontId="0" fillId="0" borderId="0" xfId="0" applyNumberFormat="1"/>
    <xf numFmtId="0" fontId="4" fillId="0" borderId="8" xfId="0" applyFont="1" applyBorder="1" applyAlignment="1">
      <alignment horizontal="center"/>
    </xf>
    <xf numFmtId="0" fontId="8" fillId="0" borderId="0" xfId="0" applyFont="1" applyAlignment="1">
      <alignment wrapText="1"/>
    </xf>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7" fillId="0" borderId="0" xfId="0" applyFont="1"/>
    <xf numFmtId="0" fontId="0" fillId="0" borderId="27" xfId="0" applyBorder="1"/>
    <xf numFmtId="0" fontId="0" fillId="0" borderId="28" xfId="0" applyBorder="1"/>
    <xf numFmtId="0" fontId="0" fillId="0" borderId="31" xfId="0" applyBorder="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0" fillId="4" borderId="42" xfId="0" applyFill="1" applyBorder="1"/>
    <xf numFmtId="0" fontId="0" fillId="0" borderId="4" xfId="0" applyBorder="1"/>
    <xf numFmtId="0" fontId="0" fillId="0" borderId="9" xfId="0" applyBorder="1"/>
    <xf numFmtId="0" fontId="0" fillId="0" borderId="43" xfId="0" applyBorder="1"/>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0" fillId="0" borderId="0" xfId="0" applyAlignment="1">
      <alignment vertical="center"/>
    </xf>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16" fillId="0" borderId="0" xfId="0" applyFont="1" applyAlignment="1">
      <alignment vertical="center"/>
    </xf>
    <xf numFmtId="0" fontId="16" fillId="0" borderId="0" xfId="0" applyFont="1"/>
    <xf numFmtId="3" fontId="0" fillId="0" borderId="17" xfId="0" applyNumberFormat="1" applyBorder="1"/>
    <xf numFmtId="3" fontId="0" fillId="0" borderId="41" xfId="0" applyNumberFormat="1" applyBorder="1"/>
    <xf numFmtId="3" fontId="9" fillId="0" borderId="16" xfId="0" applyNumberFormat="1" applyFont="1" applyBorder="1"/>
    <xf numFmtId="0" fontId="4" fillId="0" borderId="16" xfId="0" applyFont="1" applyBorder="1"/>
    <xf numFmtId="0" fontId="5" fillId="0" borderId="12" xfId="0" applyFont="1" applyBorder="1" applyAlignment="1">
      <alignment horizontal="center"/>
    </xf>
    <xf numFmtId="0" fontId="10" fillId="0" borderId="17" xfId="0" applyFont="1" applyBorder="1" applyAlignment="1">
      <alignment horizontal="center"/>
    </xf>
    <xf numFmtId="3" fontId="0" fillId="0" borderId="47" xfId="0" applyNumberFormat="1" applyBorder="1" applyAlignment="1">
      <alignment horizontal="right"/>
    </xf>
    <xf numFmtId="3" fontId="0" fillId="0" borderId="48" xfId="0" applyNumberForma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49" fontId="4" fillId="0" borderId="27" xfId="0" applyNumberFormat="1" applyFont="1" applyBorder="1" applyAlignment="1">
      <alignment horizontal="right"/>
    </xf>
    <xf numFmtId="0" fontId="4" fillId="0" borderId="28" xfId="0" applyFont="1" applyBorder="1"/>
    <xf numFmtId="0" fontId="2" fillId="0" borderId="1" xfId="0" applyFont="1" applyBorder="1" applyAlignment="1">
      <alignment horizontal="center"/>
    </xf>
    <xf numFmtId="0" fontId="5" fillId="0" borderId="0" xfId="0" applyFont="1" applyAlignment="1">
      <alignment horizontal="center"/>
    </xf>
    <xf numFmtId="49" fontId="5" fillId="0" borderId="0" xfId="0" applyNumberFormat="1" applyFont="1" applyAlignment="1">
      <alignment horizontal="left"/>
    </xf>
    <xf numFmtId="0" fontId="5" fillId="0" borderId="0" xfId="0" applyFont="1"/>
    <xf numFmtId="49" fontId="4" fillId="0" borderId="0" xfId="0" applyNumberFormat="1" applyFont="1" applyAlignment="1">
      <alignment horizontal="right"/>
    </xf>
    <xf numFmtId="9" fontId="0" fillId="0" borderId="0" xfId="0" applyNumberFormat="1"/>
    <xf numFmtId="49" fontId="4" fillId="0" borderId="0" xfId="0" applyNumberFormat="1" applyFont="1" applyAlignment="1">
      <alignment horizontal="left"/>
    </xf>
    <xf numFmtId="3" fontId="9" fillId="0" borderId="36" xfId="0" applyNumberFormat="1" applyFont="1" applyBorder="1" applyAlignment="1">
      <alignment horizontal="right"/>
    </xf>
    <xf numFmtId="3" fontId="9" fillId="0" borderId="54" xfId="0" applyNumberFormat="1" applyFont="1" applyBorder="1"/>
    <xf numFmtId="0" fontId="9" fillId="0" borderId="54" xfId="0" applyFont="1" applyBorder="1"/>
    <xf numFmtId="0" fontId="9" fillId="0" borderId="36" xfId="0" applyFont="1" applyBorder="1" applyAlignment="1">
      <alignment horizontal="right"/>
    </xf>
    <xf numFmtId="0" fontId="4" fillId="0" borderId="0" xfId="0" applyFont="1" applyAlignment="1">
      <alignment horizontal="left"/>
    </xf>
    <xf numFmtId="0" fontId="4" fillId="0" borderId="31" xfId="0" applyFont="1" applyBorder="1"/>
    <xf numFmtId="0" fontId="2" fillId="0" borderId="31" xfId="0" applyFont="1" applyBorder="1" applyAlignment="1">
      <alignment horizontal="center"/>
    </xf>
    <xf numFmtId="0" fontId="2" fillId="0" borderId="0" xfId="0" applyFont="1" applyAlignment="1">
      <alignment horizontal="center"/>
    </xf>
    <xf numFmtId="9" fontId="2" fillId="0" borderId="2" xfId="0" applyNumberFormat="1" applyFont="1" applyBorder="1" applyAlignment="1">
      <alignment horizontal="center"/>
    </xf>
    <xf numFmtId="0" fontId="0" fillId="0" borderId="55" xfId="0" applyBorder="1"/>
    <xf numFmtId="15" fontId="4" fillId="0" borderId="0" xfId="0" applyNumberFormat="1" applyFont="1" applyAlignment="1">
      <alignment horizontal="left"/>
    </xf>
    <xf numFmtId="0" fontId="12" fillId="0" borderId="0" xfId="0" applyFont="1" applyAlignment="1">
      <alignment horizontal="center"/>
    </xf>
    <xf numFmtId="0" fontId="4" fillId="0" borderId="0" xfId="0" applyFont="1" applyAlignment="1">
      <alignment horizontal="left" wrapText="1"/>
    </xf>
    <xf numFmtId="0" fontId="0" fillId="0" borderId="0" xfId="0" applyAlignment="1">
      <alignment horizontal="left"/>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0" fillId="0" borderId="1" xfId="0" applyNumberFormat="1" applyBorder="1" applyAlignment="1" applyProtection="1">
      <alignment horizontal="right"/>
      <protection locked="0"/>
    </xf>
    <xf numFmtId="0" fontId="18" fillId="0" borderId="0" xfId="0" applyFont="1" applyAlignment="1">
      <alignment horizontal="left"/>
    </xf>
    <xf numFmtId="0" fontId="5" fillId="0" borderId="0" xfId="0" applyFont="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9" fillId="0" borderId="3" xfId="0" applyFont="1" applyBorder="1" applyAlignment="1">
      <alignment horizontal="center" wrapText="1"/>
    </xf>
    <xf numFmtId="3" fontId="9" fillId="0" borderId="1" xfId="0" applyNumberFormat="1" applyFont="1" applyBorder="1" applyAlignment="1">
      <alignment horizontal="center"/>
    </xf>
    <xf numFmtId="3" fontId="9" fillId="0" borderId="3" xfId="0" applyNumberFormat="1" applyFont="1" applyBorder="1" applyAlignment="1">
      <alignment horizontal="center" wrapText="1"/>
    </xf>
    <xf numFmtId="3" fontId="0" fillId="0" borderId="3" xfId="0" applyNumberFormat="1" applyBorder="1"/>
    <xf numFmtId="0" fontId="0" fillId="0" borderId="14" xfId="0" applyBorder="1"/>
    <xf numFmtId="0" fontId="0" fillId="0" borderId="13" xfId="0" applyBorder="1"/>
    <xf numFmtId="0" fontId="0" fillId="0" borderId="16" xfId="0" applyBorder="1"/>
    <xf numFmtId="3" fontId="0" fillId="0" borderId="7" xfId="0" applyNumberFormat="1" applyBorder="1"/>
    <xf numFmtId="0" fontId="0" fillId="0" borderId="5" xfId="0" applyBorder="1"/>
    <xf numFmtId="49" fontId="0" fillId="0" borderId="7" xfId="0" applyNumberFormat="1" applyBorder="1"/>
    <xf numFmtId="49" fontId="0" fillId="0" borderId="3" xfId="0" applyNumberFormat="1" applyBorder="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4" fillId="0" borderId="28" xfId="0" applyFont="1" applyBorder="1" applyAlignment="1">
      <alignment horizontal="center"/>
    </xf>
    <xf numFmtId="0" fontId="5" fillId="0" borderId="0" xfId="0" applyFont="1" applyAlignment="1">
      <alignment horizontal="left" wrapText="1"/>
    </xf>
    <xf numFmtId="3" fontId="5" fillId="0" borderId="0" xfId="0" applyNumberFormat="1" applyFont="1" applyAlignment="1">
      <alignment horizontal="right"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3" fillId="0" borderId="0" xfId="0" applyFont="1" applyAlignment="1">
      <alignment horizontal="left"/>
    </xf>
    <xf numFmtId="0" fontId="21" fillId="0" borderId="0" xfId="0" applyFont="1"/>
    <xf numFmtId="0" fontId="22" fillId="0" borderId="0" xfId="0" applyFont="1"/>
    <xf numFmtId="0" fontId="23" fillId="0" borderId="0" xfId="0" applyFont="1"/>
    <xf numFmtId="0" fontId="13" fillId="0" borderId="70" xfId="0" applyFont="1" applyBorder="1" applyAlignment="1">
      <alignment horizontal="center" wrapText="1"/>
    </xf>
    <xf numFmtId="0" fontId="13" fillId="0" borderId="0" xfId="0" applyFont="1" applyAlignment="1">
      <alignment horizontal="center" wrapText="1"/>
    </xf>
    <xf numFmtId="3" fontId="4" fillId="0" borderId="0" xfId="0" applyNumberFormat="1" applyFont="1" applyAlignment="1">
      <alignment horizontal="center"/>
    </xf>
    <xf numFmtId="0" fontId="13" fillId="0" borderId="4" xfId="0" applyFont="1" applyBorder="1" applyAlignment="1">
      <alignment horizontal="center" wrapText="1"/>
    </xf>
    <xf numFmtId="0" fontId="4" fillId="0" borderId="11" xfId="0" applyFont="1" applyBorder="1" applyAlignment="1">
      <alignment horizontal="left" vertical="center" wrapText="1"/>
    </xf>
    <xf numFmtId="0" fontId="4" fillId="0" borderId="11" xfId="0" applyFont="1" applyBorder="1" applyAlignment="1">
      <alignment horizontal="left" wrapText="1"/>
    </xf>
    <xf numFmtId="3" fontId="5" fillId="0" borderId="11" xfId="0" applyNumberFormat="1" applyFont="1" applyBorder="1" applyAlignment="1">
      <alignment horizontal="right" wrapText="1"/>
    </xf>
    <xf numFmtId="0" fontId="0" fillId="0" borderId="74" xfId="0" applyBorder="1" applyProtection="1">
      <protection locked="0"/>
    </xf>
    <xf numFmtId="3" fontId="5" fillId="0" borderId="4" xfId="0" applyNumberFormat="1" applyFont="1" applyBorder="1" applyAlignment="1">
      <alignment horizontal="right" wrapText="1"/>
    </xf>
    <xf numFmtId="0" fontId="17" fillId="0" borderId="0" xfId="0" applyFont="1"/>
    <xf numFmtId="0" fontId="9" fillId="0" borderId="13" xfId="0" applyFont="1" applyBorder="1"/>
    <xf numFmtId="0" fontId="24" fillId="0" borderId="0" xfId="0" applyFont="1" applyAlignment="1">
      <alignment vertical="top" wrapText="1"/>
    </xf>
    <xf numFmtId="0" fontId="25" fillId="0" borderId="0" xfId="0" applyFont="1" applyAlignment="1">
      <alignment horizontal="center"/>
    </xf>
    <xf numFmtId="0" fontId="4" fillId="0" borderId="1" xfId="0" applyFont="1" applyBorder="1"/>
    <xf numFmtId="3" fontId="28" fillId="0" borderId="11" xfId="0" applyNumberFormat="1" applyFont="1" applyBorder="1" applyAlignment="1">
      <alignment horizontal="right" wrapText="1"/>
    </xf>
    <xf numFmtId="0" fontId="10" fillId="0" borderId="0" xfId="0" applyFont="1" applyAlignment="1">
      <alignment vertical="center"/>
    </xf>
    <xf numFmtId="3" fontId="6" fillId="0" borderId="0" xfId="0" applyNumberFormat="1" applyFont="1" applyProtection="1">
      <protection locked="0"/>
    </xf>
    <xf numFmtId="2" fontId="6" fillId="0" borderId="0" xfId="0" applyNumberFormat="1" applyFont="1" applyProtection="1">
      <protection locked="0"/>
    </xf>
    <xf numFmtId="3" fontId="13" fillId="9" borderId="1" xfId="0" applyNumberFormat="1" applyFont="1" applyFill="1" applyBorder="1" applyAlignment="1">
      <alignment horizontal="right" wrapText="1"/>
    </xf>
    <xf numFmtId="0" fontId="3" fillId="0" borderId="0" xfId="0" applyFont="1"/>
    <xf numFmtId="0" fontId="3" fillId="0" borderId="0" xfId="0" applyFont="1" applyAlignment="1">
      <alignment vertical="top" wrapText="1"/>
    </xf>
    <xf numFmtId="167" fontId="25" fillId="0" borderId="0" xfId="0" applyNumberFormat="1" applyFont="1" applyAlignment="1">
      <alignment horizontal="left"/>
    </xf>
    <xf numFmtId="168" fontId="24" fillId="0" borderId="0" xfId="0" applyNumberFormat="1" applyFont="1" applyAlignment="1">
      <alignment horizontal="left" vertical="top" wrapText="1"/>
    </xf>
    <xf numFmtId="169" fontId="24" fillId="0" borderId="0" xfId="0" applyNumberFormat="1" applyFont="1" applyAlignment="1">
      <alignment horizontal="left" vertical="top" wrapText="1"/>
    </xf>
    <xf numFmtId="167" fontId="24" fillId="0" borderId="0" xfId="0" applyNumberFormat="1" applyFont="1" applyAlignment="1">
      <alignment horizontal="left" vertical="top" wrapText="1"/>
    </xf>
    <xf numFmtId="0" fontId="24" fillId="0" borderId="0" xfId="0" applyFont="1" applyAlignment="1">
      <alignment horizontal="left" vertical="top" wrapText="1"/>
    </xf>
    <xf numFmtId="167" fontId="0" fillId="0" borderId="0" xfId="0" applyNumberFormat="1" applyAlignment="1">
      <alignment horizontal="left"/>
    </xf>
    <xf numFmtId="3" fontId="13" fillId="0" borderId="3" xfId="0" applyNumberFormat="1" applyFont="1" applyBorder="1" applyAlignment="1">
      <alignment horizontal="right" wrapText="1"/>
    </xf>
    <xf numFmtId="4" fontId="0" fillId="0" borderId="0" xfId="0" applyNumberFormat="1" applyAlignment="1">
      <alignment horizontal="center"/>
    </xf>
    <xf numFmtId="4" fontId="4" fillId="0" borderId="31" xfId="0" applyNumberFormat="1" applyFont="1" applyBorder="1"/>
    <xf numFmtId="4" fontId="18" fillId="0" borderId="0" xfId="0" applyNumberFormat="1" applyFont="1"/>
    <xf numFmtId="4" fontId="4" fillId="0" borderId="0" xfId="0" applyNumberFormat="1" applyFont="1"/>
    <xf numFmtId="4" fontId="2" fillId="0" borderId="31" xfId="0" applyNumberFormat="1" applyFont="1" applyBorder="1" applyAlignment="1">
      <alignment horizontal="center"/>
    </xf>
    <xf numFmtId="4" fontId="2" fillId="0" borderId="0" xfId="0" applyNumberFormat="1" applyFont="1" applyAlignment="1">
      <alignment horizontal="center"/>
    </xf>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lignment horizontal="right"/>
    </xf>
    <xf numFmtId="3" fontId="0" fillId="0" borderId="24" xfId="0" applyNumberFormat="1" applyBorder="1" applyAlignment="1">
      <alignment horizontal="right"/>
    </xf>
    <xf numFmtId="0" fontId="17" fillId="0" borderId="44" xfId="0" applyFont="1" applyBorder="1"/>
    <xf numFmtId="0" fontId="17" fillId="0" borderId="24" xfId="0" applyFont="1" applyBorder="1"/>
    <xf numFmtId="0" fontId="17" fillId="0" borderId="65" xfId="0" applyFont="1" applyBorder="1"/>
    <xf numFmtId="0" fontId="17" fillId="0" borderId="22" xfId="0" applyFont="1" applyBorder="1"/>
    <xf numFmtId="3" fontId="0" fillId="0" borderId="42" xfId="0" applyNumberFormat="1" applyBorder="1" applyAlignment="1">
      <alignment horizontal="right"/>
    </xf>
    <xf numFmtId="0" fontId="0" fillId="0" borderId="44"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17" fillId="0" borderId="44" xfId="0" applyFont="1" applyBorder="1" applyAlignment="1">
      <alignment horizontal="center"/>
    </xf>
    <xf numFmtId="0" fontId="17" fillId="0" borderId="45" xfId="0" applyFont="1" applyBorder="1"/>
    <xf numFmtId="3" fontId="3" fillId="0" borderId="22" xfId="0" applyNumberFormat="1" applyFont="1" applyBorder="1" applyAlignment="1">
      <alignment horizontal="right"/>
    </xf>
    <xf numFmtId="0" fontId="13" fillId="0" borderId="41" xfId="0" applyFont="1" applyBorder="1" applyAlignment="1">
      <alignment horizontal="center"/>
    </xf>
    <xf numFmtId="0" fontId="13" fillId="0" borderId="42" xfId="0" applyFont="1" applyBorder="1" applyAlignment="1">
      <alignment horizontal="center"/>
    </xf>
    <xf numFmtId="49" fontId="3" fillId="0" borderId="1" xfId="0" applyNumberFormat="1" applyFont="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7" fillId="0" borderId="36" xfId="0"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67"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20" xfId="0" applyFont="1" applyBorder="1" applyAlignment="1" applyProtection="1">
      <alignment horizontal="right"/>
      <protection locked="0"/>
    </xf>
    <xf numFmtId="3" fontId="17" fillId="0" borderId="9" xfId="0" applyNumberFormat="1" applyFont="1" applyBorder="1" applyProtection="1">
      <protection locked="0"/>
    </xf>
    <xf numFmtId="171" fontId="17" fillId="0" borderId="24" xfId="0" applyNumberFormat="1" applyFont="1" applyBorder="1" applyProtection="1">
      <protection locked="0"/>
    </xf>
    <xf numFmtId="3" fontId="17" fillId="0" borderId="0" xfId="0" applyNumberFormat="1" applyFont="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7" fillId="0" borderId="45" xfId="0" applyNumberFormat="1" applyFont="1" applyBorder="1" applyProtection="1">
      <protection locked="0"/>
    </xf>
    <xf numFmtId="167" fontId="17" fillId="0" borderId="45" xfId="0" applyNumberFormat="1" applyFont="1" applyBorder="1" applyProtection="1">
      <protection locked="0"/>
    </xf>
    <xf numFmtId="3" fontId="17"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wrapText="1"/>
    </xf>
    <xf numFmtId="9" fontId="29" fillId="0" borderId="15" xfId="2" applyFont="1" applyFill="1" applyBorder="1" applyAlignment="1">
      <alignment vertical="top" wrapText="1"/>
    </xf>
    <xf numFmtId="9" fontId="29"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17" fillId="0" borderId="44" xfId="0" applyNumberFormat="1" applyFont="1" applyBorder="1" applyAlignment="1" applyProtection="1">
      <alignment horizontal="right"/>
      <protection locked="0"/>
    </xf>
    <xf numFmtId="3" fontId="17"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7" fillId="0" borderId="76" xfId="0" applyNumberFormat="1" applyFont="1" applyBorder="1" applyProtection="1">
      <protection locked="0"/>
    </xf>
    <xf numFmtId="49" fontId="17" fillId="0" borderId="24" xfId="0" applyNumberFormat="1" applyFont="1" applyBorder="1" applyProtection="1">
      <protection locked="0"/>
    </xf>
    <xf numFmtId="49" fontId="17"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Protection="1">
      <protection locked="0"/>
    </xf>
    <xf numFmtId="3" fontId="4" fillId="0" borderId="0" xfId="0" applyNumberFormat="1" applyFont="1" applyProtection="1">
      <protection hidden="1"/>
    </xf>
    <xf numFmtId="3" fontId="13" fillId="0" borderId="4" xfId="0" applyNumberFormat="1" applyFont="1" applyBorder="1" applyAlignment="1">
      <alignment horizontal="center" wrapText="1"/>
    </xf>
    <xf numFmtId="3" fontId="13" fillId="13" borderId="1" xfId="0" applyNumberFormat="1" applyFont="1" applyFill="1" applyBorder="1" applyAlignment="1">
      <alignment horizontal="center"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0" fontId="0" fillId="16" borderId="0" xfId="0" applyFill="1"/>
    <xf numFmtId="0" fontId="0" fillId="16" borderId="0" xfId="0" applyFill="1" applyProtection="1">
      <protection locked="0"/>
    </xf>
    <xf numFmtId="0" fontId="4" fillId="16" borderId="0" xfId="0" applyFont="1" applyFill="1"/>
    <xf numFmtId="49" fontId="3" fillId="0" borderId="38" xfId="0" applyNumberFormat="1" applyFont="1" applyBorder="1" applyAlignment="1">
      <alignment horizontal="right"/>
    </xf>
    <xf numFmtId="0" fontId="17" fillId="0" borderId="17" xfId="0" applyFont="1" applyBorder="1" applyAlignment="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3" fillId="0" borderId="2" xfId="0" applyFont="1" applyBorder="1"/>
    <xf numFmtId="0" fontId="0" fillId="0" borderId="15" xfId="0" applyBorder="1"/>
    <xf numFmtId="0" fontId="17" fillId="0" borderId="62" xfId="0" applyFont="1" applyBorder="1" applyAlignment="1">
      <alignment horizontal="center"/>
    </xf>
    <xf numFmtId="0" fontId="0" fillId="0" borderId="7" xfId="0" applyBorder="1"/>
    <xf numFmtId="0" fontId="3" fillId="0" borderId="0" xfId="0" applyFont="1" applyAlignment="1">
      <alignment horizontal="left"/>
    </xf>
    <xf numFmtId="0" fontId="0" fillId="0" borderId="61"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0" fillId="0" borderId="59"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3" fontId="0" fillId="0" borderId="66" xfId="0" applyNumberFormat="1" applyBorder="1"/>
    <xf numFmtId="164" fontId="0" fillId="0" borderId="66" xfId="0" applyNumberFormat="1" applyBorder="1"/>
    <xf numFmtId="0" fontId="13" fillId="15" borderId="50" xfId="0" applyFont="1" applyFill="1" applyBorder="1" applyAlignment="1">
      <alignment horizontal="left"/>
    </xf>
    <xf numFmtId="3" fontId="17" fillId="15" borderId="22" xfId="0" applyNumberFormat="1" applyFont="1" applyFill="1" applyBorder="1" applyAlignment="1">
      <alignment horizontal="right"/>
    </xf>
    <xf numFmtId="171" fontId="17" fillId="11" borderId="23" xfId="0" applyNumberFormat="1" applyFont="1" applyFill="1" applyBorder="1"/>
    <xf numFmtId="3" fontId="17" fillId="11" borderId="53" xfId="0" applyNumberFormat="1" applyFont="1" applyFill="1" applyBorder="1"/>
    <xf numFmtId="49" fontId="17" fillId="11" borderId="53" xfId="0" applyNumberFormat="1" applyFont="1" applyFill="1" applyBorder="1"/>
    <xf numFmtId="3" fontId="17" fillId="11" borderId="43" xfId="0" applyNumberFormat="1" applyFont="1" applyFill="1" applyBorder="1"/>
    <xf numFmtId="171" fontId="17" fillId="0" borderId="0" xfId="0" applyNumberFormat="1" applyFont="1"/>
    <xf numFmtId="49" fontId="17" fillId="0" borderId="0" xfId="0" applyNumberFormat="1" applyFont="1"/>
    <xf numFmtId="168" fontId="17" fillId="0" borderId="0" xfId="0" applyNumberFormat="1" applyFont="1" applyAlignment="1">
      <alignment vertical="top" wrapText="1"/>
    </xf>
    <xf numFmtId="169" fontId="17" fillId="0" borderId="0" xfId="0" applyNumberFormat="1" applyFont="1" applyAlignment="1">
      <alignment vertical="top" wrapText="1"/>
    </xf>
    <xf numFmtId="167" fontId="17" fillId="0" borderId="0" xfId="0" applyNumberFormat="1" applyFont="1" applyAlignment="1">
      <alignment vertical="top" wrapText="1"/>
    </xf>
    <xf numFmtId="0" fontId="17" fillId="0" borderId="0" xfId="0" applyFont="1" applyAlignment="1">
      <alignment vertical="top" wrapText="1"/>
    </xf>
    <xf numFmtId="3" fontId="13" fillId="0" borderId="0" xfId="0" applyNumberFormat="1" applyFont="1"/>
    <xf numFmtId="0" fontId="7" fillId="0" borderId="0" xfId="0" applyFont="1" applyAlignment="1" applyProtection="1">
      <alignment wrapText="1"/>
      <protection locked="0"/>
    </xf>
    <xf numFmtId="0" fontId="13" fillId="0" borderId="0" xfId="0" applyFont="1" applyAlignment="1">
      <alignment horizontal="center"/>
    </xf>
    <xf numFmtId="171" fontId="13" fillId="0" borderId="0" xfId="0" applyNumberFormat="1" applyFont="1" applyAlignment="1">
      <alignment horizontal="left"/>
    </xf>
    <xf numFmtId="0" fontId="30" fillId="0" borderId="0" xfId="0" applyFont="1"/>
    <xf numFmtId="171" fontId="13" fillId="0" borderId="17" xfId="0" applyNumberFormat="1" applyFont="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3" fontId="3" fillId="0" borderId="56" xfId="0" applyNumberFormat="1" applyFont="1" applyBorder="1" applyProtection="1">
      <protection locked="0"/>
    </xf>
    <xf numFmtId="165" fontId="3" fillId="0" borderId="3" xfId="1" applyNumberFormat="1" applyBorder="1" applyProtection="1">
      <protection locked="0"/>
    </xf>
    <xf numFmtId="3" fontId="3" fillId="4" borderId="0" xfId="0" applyNumberFormat="1" applyFont="1" applyFill="1" applyAlignment="1">
      <alignment horizontal="right"/>
    </xf>
    <xf numFmtId="0" fontId="0" fillId="0" borderId="0" xfId="0" applyAlignment="1">
      <alignment horizontal="left" wrapText="1"/>
    </xf>
    <xf numFmtId="0" fontId="10" fillId="0" borderId="0" xfId="0" applyFont="1" applyAlignment="1">
      <alignment horizontal="left"/>
    </xf>
    <xf numFmtId="0" fontId="9" fillId="0" borderId="0" xfId="0" applyFont="1" applyAlignment="1">
      <alignment horizontal="left"/>
    </xf>
    <xf numFmtId="0" fontId="9" fillId="0" borderId="17" xfId="0" applyFont="1" applyBorder="1" applyAlignment="1">
      <alignment horizontal="center" wrapText="1"/>
    </xf>
    <xf numFmtId="49" fontId="0" fillId="0" borderId="1" xfId="0" applyNumberFormat="1" applyBorder="1" applyAlignment="1">
      <alignment horizontal="center" vertical="top"/>
    </xf>
    <xf numFmtId="0" fontId="13" fillId="0" borderId="1" xfId="0" applyFont="1" applyBorder="1" applyAlignment="1">
      <alignment horizontal="center" vertical="top" wrapText="1"/>
    </xf>
    <xf numFmtId="0" fontId="0" fillId="0" borderId="10" xfId="0" applyBorder="1" applyAlignment="1">
      <alignment horizontal="left" wrapText="1"/>
    </xf>
    <xf numFmtId="0" fontId="0" fillId="0" borderId="12" xfId="0" applyBorder="1" applyAlignment="1">
      <alignment horizontal="left" wrapText="1"/>
    </xf>
    <xf numFmtId="3" fontId="0" fillId="0" borderId="8" xfId="0" applyNumberFormat="1" applyBorder="1" applyAlignment="1" applyProtection="1">
      <alignment horizontal="right"/>
      <protection locked="0"/>
    </xf>
    <xf numFmtId="0" fontId="4" fillId="0" borderId="1" xfId="0" applyFont="1" applyBorder="1" applyAlignment="1">
      <alignment horizontal="left" vertical="center" wrapText="1"/>
    </xf>
    <xf numFmtId="0" fontId="3" fillId="0" borderId="2" xfId="0" applyFont="1" applyBorder="1" applyAlignment="1">
      <alignment horizontal="center"/>
    </xf>
    <xf numFmtId="0" fontId="3" fillId="0" borderId="8" xfId="0" applyFont="1" applyBorder="1" applyAlignment="1">
      <alignment horizontal="centerContinuous"/>
    </xf>
    <xf numFmtId="0" fontId="3" fillId="0" borderId="10" xfId="0" applyFont="1" applyBorder="1" applyAlignment="1">
      <alignment horizontal="centerContinuous"/>
    </xf>
    <xf numFmtId="0" fontId="3" fillId="0" borderId="8"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12" xfId="0" applyFont="1" applyBorder="1"/>
    <xf numFmtId="0" fontId="3" fillId="0" borderId="0" xfId="0" applyFont="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3" fillId="0" borderId="14" xfId="0" applyFont="1" applyBorder="1"/>
    <xf numFmtId="0" fontId="3" fillId="0" borderId="4" xfId="0" applyFont="1" applyBorder="1" applyAlignment="1">
      <alignment horizontal="center"/>
    </xf>
    <xf numFmtId="0" fontId="2" fillId="2" borderId="4" xfId="0" applyFont="1" applyFill="1" applyBorder="1" applyAlignment="1">
      <alignment horizontal="center"/>
    </xf>
    <xf numFmtId="0" fontId="3" fillId="0" borderId="1" xfId="0" applyFont="1" applyBorder="1" applyAlignment="1">
      <alignment horizontal="center" vertical="top"/>
    </xf>
    <xf numFmtId="0" fontId="3" fillId="0" borderId="3" xfId="0" applyFont="1" applyBorder="1"/>
    <xf numFmtId="3" fontId="3" fillId="4" borderId="8" xfId="0" applyNumberFormat="1" applyFont="1" applyFill="1" applyBorder="1" applyAlignment="1">
      <alignment horizontal="right"/>
    </xf>
    <xf numFmtId="3" fontId="3" fillId="0" borderId="3" xfId="0" applyNumberFormat="1" applyFont="1" applyBorder="1" applyAlignment="1" applyProtection="1">
      <alignment horizontal="right"/>
      <protection locked="0"/>
    </xf>
    <xf numFmtId="3" fontId="3" fillId="4" borderId="10" xfId="0" applyNumberFormat="1" applyFont="1" applyFill="1" applyBorder="1" applyAlignment="1">
      <alignment horizontal="right"/>
    </xf>
    <xf numFmtId="3" fontId="3" fillId="4" borderId="12" xfId="0" applyNumberFormat="1" applyFont="1" applyFill="1" applyBorder="1" applyAlignment="1">
      <alignment horizontal="right"/>
    </xf>
    <xf numFmtId="3" fontId="3" fillId="0" borderId="3" xfId="0" applyNumberFormat="1" applyFont="1" applyBorder="1" applyAlignment="1">
      <alignment horizontal="right"/>
    </xf>
    <xf numFmtId="3" fontId="3" fillId="4" borderId="3" xfId="0" applyNumberFormat="1" applyFont="1" applyFill="1" applyBorder="1" applyAlignment="1">
      <alignment horizontal="right"/>
    </xf>
    <xf numFmtId="3" fontId="3" fillId="0" borderId="1" xfId="0" applyNumberFormat="1" applyFont="1" applyBorder="1" applyAlignment="1" applyProtection="1">
      <alignment horizontal="right"/>
      <protection locked="0"/>
    </xf>
    <xf numFmtId="3" fontId="3" fillId="4" borderId="6" xfId="0" applyNumberFormat="1" applyFont="1" applyFill="1" applyBorder="1" applyAlignment="1">
      <alignment horizontal="right"/>
    </xf>
    <xf numFmtId="3" fontId="3" fillId="4" borderId="13" xfId="0" applyNumberFormat="1" applyFont="1" applyFill="1" applyBorder="1" applyAlignment="1">
      <alignment horizontal="right"/>
    </xf>
    <xf numFmtId="3" fontId="3" fillId="0" borderId="1" xfId="0" applyNumberFormat="1" applyFont="1" applyBorder="1" applyAlignment="1">
      <alignment horizontal="right"/>
    </xf>
    <xf numFmtId="3" fontId="3" fillId="4" borderId="5" xfId="0" applyNumberFormat="1" applyFont="1" applyFill="1" applyBorder="1" applyAlignment="1">
      <alignment horizontal="right"/>
    </xf>
    <xf numFmtId="3" fontId="3" fillId="4" borderId="11" xfId="0" applyNumberFormat="1" applyFont="1" applyFill="1" applyBorder="1" applyAlignment="1">
      <alignment horizontal="right"/>
    </xf>
    <xf numFmtId="3" fontId="3" fillId="4" borderId="4" xfId="0" applyNumberFormat="1" applyFont="1" applyFill="1" applyBorder="1" applyAlignment="1">
      <alignment horizontal="right"/>
    </xf>
    <xf numFmtId="3" fontId="3" fillId="0" borderId="16" xfId="0" applyNumberFormat="1" applyFont="1" applyBorder="1" applyAlignment="1">
      <alignment horizontal="right"/>
    </xf>
    <xf numFmtId="3" fontId="3" fillId="0" borderId="8" xfId="0" applyNumberFormat="1" applyFont="1" applyBorder="1" applyAlignment="1" applyProtection="1">
      <alignment horizontal="right"/>
      <protection locked="0"/>
    </xf>
    <xf numFmtId="3" fontId="3" fillId="0" borderId="2" xfId="0" applyNumberFormat="1" applyFont="1" applyBorder="1" applyAlignment="1" applyProtection="1">
      <alignment horizontal="right"/>
      <protection locked="0"/>
    </xf>
    <xf numFmtId="3" fontId="3" fillId="4" borderId="9" xfId="0" applyNumberFormat="1" applyFont="1" applyFill="1" applyBorder="1" applyAlignment="1">
      <alignment horizontal="right"/>
    </xf>
    <xf numFmtId="0" fontId="2" fillId="0" borderId="1" xfId="0" applyFont="1" applyBorder="1"/>
    <xf numFmtId="0" fontId="2" fillId="0" borderId="1" xfId="0" applyFont="1" applyBorder="1" applyAlignment="1">
      <alignment vertical="top" wrapText="1"/>
    </xf>
    <xf numFmtId="3" fontId="3" fillId="4" borderId="7" xfId="0" applyNumberFormat="1" applyFont="1" applyFill="1" applyBorder="1" applyAlignment="1">
      <alignment horizontal="right"/>
    </xf>
    <xf numFmtId="3" fontId="3" fillId="0" borderId="2" xfId="0" applyNumberFormat="1" applyFont="1" applyBorder="1" applyAlignment="1">
      <alignment horizontal="right"/>
    </xf>
    <xf numFmtId="0" fontId="2" fillId="0" borderId="8" xfId="0" applyFont="1" applyBorder="1" applyAlignment="1">
      <alignment vertical="top" wrapText="1"/>
    </xf>
    <xf numFmtId="3" fontId="3" fillId="0" borderId="8" xfId="0" applyNumberFormat="1" applyFont="1" applyBorder="1" applyAlignment="1">
      <alignment horizontal="right"/>
    </xf>
    <xf numFmtId="3" fontId="3" fillId="4" borderId="14" xfId="0" applyNumberFormat="1" applyFont="1" applyFill="1" applyBorder="1" applyAlignment="1">
      <alignment horizontal="right"/>
    </xf>
    <xf numFmtId="0" fontId="3" fillId="3" borderId="9" xfId="0" applyFont="1" applyFill="1" applyBorder="1" applyAlignment="1">
      <alignment horizontal="left" vertical="top"/>
    </xf>
    <xf numFmtId="0" fontId="2" fillId="3" borderId="9" xfId="0" applyFont="1" applyFill="1" applyBorder="1" applyAlignment="1">
      <alignment horizontal="center"/>
    </xf>
    <xf numFmtId="3" fontId="3" fillId="3" borderId="11" xfId="0" applyNumberFormat="1" applyFont="1" applyFill="1" applyBorder="1" applyAlignment="1">
      <alignment horizontal="right"/>
    </xf>
    <xf numFmtId="3" fontId="3" fillId="3" borderId="0" xfId="0" applyNumberFormat="1" applyFont="1" applyFill="1" applyAlignment="1">
      <alignment horizontal="right"/>
    </xf>
    <xf numFmtId="3" fontId="3" fillId="3" borderId="4" xfId="0" applyNumberFormat="1" applyFont="1" applyFill="1" applyBorder="1" applyAlignment="1">
      <alignment horizontal="right"/>
    </xf>
    <xf numFmtId="3" fontId="3" fillId="3" borderId="9" xfId="0" applyNumberFormat="1" applyFont="1" applyFill="1" applyBorder="1" applyAlignment="1">
      <alignment horizontal="right"/>
    </xf>
    <xf numFmtId="3" fontId="3" fillId="0" borderId="4" xfId="0" applyNumberFormat="1" applyFont="1" applyBorder="1" applyAlignment="1" applyProtection="1">
      <alignment horizontal="right"/>
      <protection locked="0"/>
    </xf>
    <xf numFmtId="3" fontId="3" fillId="0" borderId="14" xfId="0" applyNumberFormat="1" applyFont="1" applyBorder="1" applyAlignment="1">
      <alignment horizontal="right"/>
    </xf>
    <xf numFmtId="3" fontId="3" fillId="0" borderId="9" xfId="0" applyNumberFormat="1" applyFont="1" applyBorder="1" applyAlignment="1" applyProtection="1">
      <alignment horizontal="right"/>
      <protection locked="0"/>
    </xf>
    <xf numFmtId="0" fontId="2" fillId="0" borderId="10" xfId="0" applyFont="1" applyBorder="1"/>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2" borderId="9" xfId="0" applyFont="1" applyFill="1" applyBorder="1" applyAlignment="1">
      <alignment horizontal="left" vertical="top"/>
    </xf>
    <xf numFmtId="0" fontId="2" fillId="2" borderId="9" xfId="0" applyFont="1" applyFill="1" applyBorder="1" applyAlignment="1">
      <alignment horizontal="center"/>
    </xf>
    <xf numFmtId="3" fontId="3" fillId="2" borderId="0" xfId="0" applyNumberFormat="1" applyFont="1" applyFill="1" applyAlignment="1">
      <alignment horizontal="right"/>
    </xf>
    <xf numFmtId="3" fontId="3" fillId="2" borderId="11"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9"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16" xfId="0" applyNumberFormat="1" applyFont="1" applyFill="1" applyBorder="1" applyAlignment="1">
      <alignment horizontal="right"/>
    </xf>
    <xf numFmtId="3" fontId="3" fillId="0" borderId="14" xfId="0" applyNumberFormat="1" applyFont="1" applyBorder="1" applyAlignment="1" applyProtection="1">
      <alignment horizontal="right"/>
      <protection locked="0"/>
    </xf>
    <xf numFmtId="3" fontId="3" fillId="0" borderId="13" xfId="0" applyNumberFormat="1" applyFont="1" applyBorder="1" applyAlignment="1">
      <alignment horizontal="right"/>
    </xf>
    <xf numFmtId="0" fontId="3" fillId="0" borderId="1" xfId="0" applyFont="1" applyBorder="1" applyAlignment="1">
      <alignment horizontal="center"/>
    </xf>
    <xf numFmtId="0" fontId="2" fillId="0" borderId="1" xfId="0" applyFont="1" applyBorder="1" applyAlignment="1">
      <alignment wrapText="1"/>
    </xf>
    <xf numFmtId="3" fontId="3" fillId="0" borderId="10" xfId="0" applyNumberFormat="1" applyFont="1" applyBorder="1" applyAlignment="1">
      <alignment horizontal="right"/>
    </xf>
    <xf numFmtId="0" fontId="3" fillId="2" borderId="9" xfId="0" applyFont="1" applyFill="1" applyBorder="1" applyAlignment="1">
      <alignment horizontal="center"/>
    </xf>
    <xf numFmtId="3" fontId="3" fillId="2" borderId="4" xfId="0" applyNumberFormat="1" applyFont="1" applyFill="1" applyBorder="1" applyAlignment="1">
      <alignment horizontal="center"/>
    </xf>
    <xf numFmtId="3" fontId="3" fillId="2" borderId="9" xfId="0" applyNumberFormat="1" applyFont="1" applyFill="1" applyBorder="1" applyAlignment="1">
      <alignment horizontal="center"/>
    </xf>
    <xf numFmtId="3" fontId="3" fillId="0" borderId="16" xfId="0" applyNumberFormat="1" applyFont="1" applyBorder="1" applyAlignment="1" applyProtection="1">
      <alignment horizontal="right"/>
      <protection locked="0"/>
    </xf>
    <xf numFmtId="3" fontId="3" fillId="0" borderId="1" xfId="0" applyNumberFormat="1" applyFont="1" applyBorder="1" applyAlignment="1">
      <alignment horizontal="right" wrapText="1"/>
    </xf>
    <xf numFmtId="0" fontId="3" fillId="0" borderId="15" xfId="0" applyFont="1" applyBorder="1" applyAlignment="1">
      <alignment horizontal="left" vertical="center"/>
    </xf>
    <xf numFmtId="0" fontId="3" fillId="0" borderId="15" xfId="0" applyFont="1" applyBorder="1"/>
    <xf numFmtId="0" fontId="3" fillId="0" borderId="15" xfId="0" applyFont="1" applyBorder="1" applyAlignment="1">
      <alignment horizontal="center"/>
    </xf>
    <xf numFmtId="0" fontId="3" fillId="0" borderId="27" xfId="0" applyFont="1" applyBorder="1" applyAlignment="1">
      <alignment horizontal="center"/>
    </xf>
    <xf numFmtId="0" fontId="3" fillId="0" borderId="68" xfId="0" applyFont="1" applyBorder="1" applyAlignment="1">
      <alignment horizontal="center"/>
    </xf>
    <xf numFmtId="0" fontId="3" fillId="0" borderId="55" xfId="0" applyFont="1" applyBorder="1" applyAlignment="1">
      <alignment horizontal="center"/>
    </xf>
    <xf numFmtId="0" fontId="3" fillId="0" borderId="5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3" xfId="0" applyFont="1" applyBorder="1"/>
    <xf numFmtId="0" fontId="3" fillId="0" borderId="35" xfId="0" applyFont="1" applyBorder="1" applyAlignment="1">
      <alignment horizontal="center"/>
    </xf>
    <xf numFmtId="0" fontId="3" fillId="4" borderId="10" xfId="0" applyFont="1" applyFill="1" applyBorder="1" applyAlignment="1">
      <alignment horizontal="center"/>
    </xf>
    <xf numFmtId="0" fontId="3" fillId="4" borderId="11" xfId="0" applyFont="1" applyFill="1" applyBorder="1"/>
    <xf numFmtId="0" fontId="3" fillId="4" borderId="11" xfId="0" applyFont="1" applyFill="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3" fillId="0" borderId="4" xfId="0" applyFont="1" applyBorder="1"/>
    <xf numFmtId="0" fontId="3" fillId="0" borderId="5" xfId="0" applyFont="1" applyBorder="1" applyAlignment="1">
      <alignment horizontal="center" vertical="top"/>
    </xf>
    <xf numFmtId="0" fontId="3" fillId="0" borderId="33" xfId="0" applyFont="1" applyBorder="1" applyAlignment="1">
      <alignment horizontal="center" vertical="top"/>
    </xf>
    <xf numFmtId="3" fontId="3" fillId="0" borderId="5" xfId="0" applyNumberFormat="1" applyFont="1" applyBorder="1" applyAlignment="1" applyProtection="1">
      <alignment horizontal="right"/>
      <protection locked="0"/>
    </xf>
    <xf numFmtId="3" fontId="3" fillId="0" borderId="33" xfId="0" applyNumberFormat="1" applyFont="1" applyBorder="1" applyAlignment="1">
      <alignment horizontal="right"/>
    </xf>
    <xf numFmtId="0" fontId="3" fillId="0" borderId="20" xfId="0" applyFont="1" applyBorder="1" applyAlignment="1">
      <alignment horizontal="center"/>
    </xf>
    <xf numFmtId="3" fontId="3" fillId="0" borderId="49" xfId="0" applyNumberFormat="1" applyFont="1" applyBorder="1" applyAlignment="1">
      <alignment horizontal="right"/>
    </xf>
    <xf numFmtId="3" fontId="3" fillId="0" borderId="10" xfId="0" applyNumberFormat="1" applyFont="1" applyBorder="1" applyAlignment="1" applyProtection="1">
      <alignment horizontal="right"/>
      <protection locked="0"/>
    </xf>
    <xf numFmtId="0" fontId="3" fillId="0" borderId="20" xfId="0" applyFont="1" applyBorder="1" applyAlignment="1">
      <alignment horizontal="center" vertical="top"/>
    </xf>
    <xf numFmtId="0" fontId="3" fillId="0" borderId="5" xfId="0" applyFont="1" applyBorder="1" applyAlignment="1">
      <alignment horizontal="left" vertical="top" wrapText="1"/>
    </xf>
    <xf numFmtId="3" fontId="3" fillId="0" borderId="21" xfId="0" applyNumberFormat="1" applyFont="1" applyBorder="1" applyAlignment="1">
      <alignment horizontal="right"/>
    </xf>
    <xf numFmtId="0" fontId="3" fillId="0" borderId="20" xfId="0" applyFont="1" applyBorder="1" applyAlignment="1">
      <alignment horizontal="center" vertical="top" wrapText="1"/>
    </xf>
    <xf numFmtId="0" fontId="3" fillId="0" borderId="5" xfId="0" applyFont="1" applyBorder="1" applyAlignment="1">
      <alignment vertical="top" wrapText="1"/>
    </xf>
    <xf numFmtId="0" fontId="3" fillId="0" borderId="25" xfId="0" applyFont="1" applyBorder="1" applyAlignment="1">
      <alignment horizontal="center"/>
    </xf>
    <xf numFmtId="0" fontId="3" fillId="0" borderId="69" xfId="0" applyFont="1" applyBorder="1"/>
    <xf numFmtId="3" fontId="3" fillId="0" borderId="60" xfId="0" applyNumberFormat="1" applyFont="1" applyBorder="1" applyAlignment="1" applyProtection="1">
      <alignment horizontal="right"/>
      <protection locked="0"/>
    </xf>
    <xf numFmtId="3" fontId="3" fillId="0" borderId="40" xfId="0" applyNumberFormat="1" applyFont="1" applyBorder="1" applyAlignment="1">
      <alignment horizontal="right"/>
    </xf>
    <xf numFmtId="3" fontId="3" fillId="0" borderId="0" xfId="0" applyNumberFormat="1" applyFont="1" applyAlignment="1">
      <alignment horizontal="right"/>
    </xf>
    <xf numFmtId="3" fontId="3" fillId="0" borderId="6" xfId="0" applyNumberFormat="1" applyFont="1" applyBorder="1" applyAlignment="1" applyProtection="1">
      <alignment horizontal="right"/>
      <protection locked="0"/>
    </xf>
    <xf numFmtId="0" fontId="3" fillId="0" borderId="34" xfId="0" applyFont="1" applyBorder="1" applyAlignment="1">
      <alignment horizontal="center"/>
    </xf>
    <xf numFmtId="0" fontId="3" fillId="0" borderId="6" xfId="0" applyFont="1" applyBorder="1"/>
    <xf numFmtId="3" fontId="3" fillId="0" borderId="35" xfId="0" applyNumberFormat="1" applyFont="1" applyBorder="1" applyAlignment="1">
      <alignment horizontal="right"/>
    </xf>
    <xf numFmtId="0" fontId="3" fillId="0" borderId="71" xfId="0" applyFont="1" applyBorder="1" applyAlignment="1">
      <alignment horizontal="center"/>
    </xf>
    <xf numFmtId="0" fontId="2" fillId="0" borderId="73" xfId="0" applyFont="1" applyBorder="1"/>
    <xf numFmtId="3" fontId="3" fillId="0" borderId="17" xfId="0" applyNumberFormat="1" applyFont="1" applyBorder="1" applyAlignment="1">
      <alignment horizontal="right"/>
    </xf>
    <xf numFmtId="0" fontId="3" fillId="0" borderId="71" xfId="0" applyFont="1" applyBorder="1" applyAlignment="1">
      <alignment horizontal="center" vertical="top" wrapText="1"/>
    </xf>
    <xf numFmtId="0" fontId="3" fillId="0" borderId="72" xfId="0" applyFont="1" applyBorder="1" applyAlignment="1">
      <alignment vertical="top" wrapText="1"/>
    </xf>
    <xf numFmtId="3" fontId="3" fillId="0" borderId="23" xfId="0" applyNumberFormat="1" applyFont="1" applyBorder="1" applyAlignment="1">
      <alignment horizontal="right"/>
    </xf>
    <xf numFmtId="49" fontId="2" fillId="0" borderId="0" xfId="0" applyNumberFormat="1" applyFont="1" applyAlignment="1">
      <alignment horizontal="center"/>
    </xf>
    <xf numFmtId="9" fontId="2" fillId="0" borderId="0" xfId="0" applyNumberFormat="1" applyFont="1" applyAlignment="1">
      <alignment horizontal="center"/>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4" fontId="2" fillId="0" borderId="31" xfId="0" applyNumberFormat="1" applyFont="1" applyBorder="1" applyAlignment="1">
      <alignment horizontal="left"/>
    </xf>
    <xf numFmtId="9" fontId="3" fillId="0" borderId="0" xfId="0" applyNumberFormat="1" applyFont="1"/>
    <xf numFmtId="49" fontId="3" fillId="0" borderId="37" xfId="0" applyNumberFormat="1" applyFont="1" applyBorder="1" applyAlignment="1">
      <alignment horizontal="right"/>
    </xf>
    <xf numFmtId="0" fontId="3" fillId="0" borderId="55" xfId="0" applyFont="1" applyBorder="1"/>
    <xf numFmtId="4" fontId="3" fillId="0" borderId="31" xfId="0" applyNumberFormat="1" applyFont="1" applyBorder="1"/>
    <xf numFmtId="1" fontId="3" fillId="0" borderId="0" xfId="0" applyNumberFormat="1" applyFont="1"/>
    <xf numFmtId="0" fontId="3" fillId="7" borderId="9" xfId="0" applyFont="1" applyFill="1" applyBorder="1"/>
    <xf numFmtId="3" fontId="3" fillId="7" borderId="49" xfId="0" applyNumberFormat="1" applyFont="1" applyFill="1" applyBorder="1" applyProtection="1">
      <protection locked="0"/>
    </xf>
    <xf numFmtId="170" fontId="3" fillId="0" borderId="49" xfId="0" applyNumberFormat="1" applyFont="1" applyBorder="1"/>
    <xf numFmtId="0" fontId="3" fillId="0" borderId="39" xfId="0" applyFont="1" applyBorder="1"/>
    <xf numFmtId="0" fontId="3" fillId="0" borderId="51" xfId="0" applyFont="1" applyBorder="1"/>
    <xf numFmtId="3" fontId="3" fillId="0" borderId="40" xfId="0" applyNumberFormat="1" applyFont="1" applyBorder="1"/>
    <xf numFmtId="49" fontId="3" fillId="0" borderId="0" xfId="0" applyNumberFormat="1" applyFont="1" applyAlignment="1">
      <alignment horizontal="right"/>
    </xf>
    <xf numFmtId="0" fontId="3" fillId="0" borderId="11" xfId="0" applyFont="1" applyBorder="1"/>
    <xf numFmtId="0" fontId="3" fillId="0" borderId="28" xfId="0" applyFont="1" applyBorder="1"/>
    <xf numFmtId="4" fontId="3" fillId="0" borderId="0" xfId="0" applyNumberFormat="1" applyFont="1"/>
    <xf numFmtId="49" fontId="2" fillId="0" borderId="31" xfId="0" applyNumberFormat="1" applyFont="1" applyBorder="1" applyAlignment="1">
      <alignment horizontal="center"/>
    </xf>
    <xf numFmtId="4" fontId="2" fillId="0" borderId="0" xfId="0" applyNumberFormat="1" applyFont="1" applyAlignment="1">
      <alignment horizontal="left"/>
    </xf>
    <xf numFmtId="0" fontId="2" fillId="0" borderId="57" xfId="0" applyFont="1" applyBorder="1" applyAlignment="1">
      <alignment horizontal="center"/>
    </xf>
    <xf numFmtId="0" fontId="2" fillId="0" borderId="52" xfId="0" applyFont="1" applyBorder="1" applyAlignment="1">
      <alignment horizontal="center"/>
    </xf>
    <xf numFmtId="9" fontId="2" fillId="0" borderId="58" xfId="0" applyNumberFormat="1" applyFont="1" applyBorder="1" applyAlignment="1">
      <alignment horizontal="center"/>
    </xf>
    <xf numFmtId="49" fontId="2" fillId="0" borderId="31" xfId="0" applyNumberFormat="1" applyFont="1" applyBorder="1" applyAlignment="1">
      <alignment horizontal="left"/>
    </xf>
    <xf numFmtId="0" fontId="2" fillId="0" borderId="0" xfId="0" applyFont="1" applyAlignment="1">
      <alignment horizontal="left"/>
    </xf>
    <xf numFmtId="0" fontId="2" fillId="0" borderId="38" xfId="0" applyFont="1" applyBorder="1" applyAlignment="1">
      <alignment horizontal="center"/>
    </xf>
    <xf numFmtId="0" fontId="2" fillId="0" borderId="4" xfId="0" applyFont="1" applyBorder="1" applyAlignment="1">
      <alignment horizontal="centerContinuous"/>
    </xf>
    <xf numFmtId="9" fontId="2" fillId="0" borderId="39" xfId="0" applyNumberFormat="1" applyFont="1" applyBorder="1" applyAlignment="1">
      <alignment horizontal="center"/>
    </xf>
    <xf numFmtId="0" fontId="2" fillId="0" borderId="60" xfId="0" applyFont="1" applyBorder="1" applyAlignment="1">
      <alignment horizontal="center"/>
    </xf>
    <xf numFmtId="4" fontId="2" fillId="0" borderId="0" xfId="0" quotePrefix="1" applyNumberFormat="1" applyFont="1" applyAlignment="1">
      <alignment horizontal="center"/>
    </xf>
    <xf numFmtId="0" fontId="3" fillId="0" borderId="16" xfId="0" applyFont="1" applyBorder="1" applyAlignment="1">
      <alignment horizontal="centerContinuous"/>
    </xf>
    <xf numFmtId="165" fontId="3" fillId="0" borderId="3" xfId="1" applyNumberFormat="1" applyFont="1" applyBorder="1" applyProtection="1">
      <protection locked="0"/>
    </xf>
    <xf numFmtId="9" fontId="3" fillId="0" borderId="1" xfId="0" applyNumberFormat="1" applyFont="1" applyBorder="1"/>
    <xf numFmtId="3" fontId="3" fillId="0" borderId="49" xfId="0" applyNumberFormat="1" applyFont="1" applyBorder="1"/>
    <xf numFmtId="4" fontId="3" fillId="0" borderId="31" xfId="2" applyNumberFormat="1" applyFont="1" applyBorder="1"/>
    <xf numFmtId="4" fontId="3" fillId="0" borderId="0" xfId="2" applyNumberFormat="1" applyFont="1" applyBorder="1"/>
    <xf numFmtId="2" fontId="3" fillId="0" borderId="31" xfId="2" applyNumberFormat="1" applyFont="1" applyBorder="1"/>
    <xf numFmtId="2" fontId="3" fillId="0" borderId="0" xfId="2" applyNumberFormat="1" applyFont="1" applyBorder="1"/>
    <xf numFmtId="165" fontId="3" fillId="0" borderId="0" xfId="1" applyNumberFormat="1" applyFont="1" applyBorder="1"/>
    <xf numFmtId="165" fontId="3" fillId="0" borderId="0" xfId="0" applyNumberFormat="1" applyFont="1"/>
    <xf numFmtId="9" fontId="3" fillId="0" borderId="0" xfId="2" applyFont="1" applyBorder="1"/>
    <xf numFmtId="9" fontId="3" fillId="0" borderId="31" xfId="2" applyFont="1" applyBorder="1"/>
    <xf numFmtId="3" fontId="3" fillId="0" borderId="0" xfId="2" applyNumberFormat="1" applyFont="1" applyBorder="1"/>
    <xf numFmtId="0" fontId="3" fillId="0" borderId="9" xfId="0" applyFont="1" applyBorder="1" applyAlignment="1">
      <alignment horizontal="centerContinuous"/>
    </xf>
    <xf numFmtId="9" fontId="3" fillId="0" borderId="16" xfId="0" applyNumberFormat="1" applyFont="1" applyBorder="1"/>
    <xf numFmtId="165" fontId="3" fillId="5" borderId="2" xfId="1" applyNumberFormat="1" applyFont="1" applyFill="1" applyBorder="1"/>
    <xf numFmtId="9" fontId="2" fillId="5" borderId="16" xfId="0" applyNumberFormat="1" applyFont="1" applyFill="1" applyBorder="1"/>
    <xf numFmtId="3" fontId="3" fillId="7" borderId="49" xfId="0" applyNumberFormat="1" applyFont="1" applyFill="1" applyBorder="1"/>
    <xf numFmtId="165" fontId="3" fillId="0" borderId="9" xfId="1" applyNumberFormat="1" applyFont="1" applyBorder="1"/>
    <xf numFmtId="9" fontId="2" fillId="0" borderId="9" xfId="0" applyNumberFormat="1" applyFont="1" applyBorder="1"/>
    <xf numFmtId="3" fontId="3" fillId="0" borderId="9" xfId="0" applyNumberFormat="1" applyFont="1" applyBorder="1"/>
    <xf numFmtId="3" fontId="3" fillId="10" borderId="49" xfId="0" applyNumberFormat="1" applyFont="1" applyFill="1" applyBorder="1" applyAlignment="1">
      <alignment wrapText="1"/>
    </xf>
    <xf numFmtId="4" fontId="3" fillId="0" borderId="0" xfId="0" applyNumberFormat="1" applyFont="1" applyAlignment="1">
      <alignment wrapText="1"/>
    </xf>
    <xf numFmtId="165" fontId="3" fillId="0" borderId="0" xfId="1" applyNumberFormat="1" applyFont="1" applyBorder="1" applyAlignment="1">
      <alignment wrapText="1"/>
    </xf>
    <xf numFmtId="165" fontId="3" fillId="0" borderId="0" xfId="0" applyNumberFormat="1" applyFont="1" applyAlignment="1">
      <alignment wrapText="1"/>
    </xf>
    <xf numFmtId="9" fontId="3" fillId="0" borderId="0" xfId="2" applyFont="1" applyBorder="1" applyAlignment="1">
      <alignment wrapText="1"/>
    </xf>
    <xf numFmtId="0" fontId="3" fillId="0" borderId="16" xfId="0" applyFont="1" applyBorder="1"/>
    <xf numFmtId="9" fontId="2" fillId="0" borderId="0" xfId="0" applyNumberFormat="1" applyFont="1"/>
    <xf numFmtId="3" fontId="3" fillId="0" borderId="0" xfId="0" applyNumberFormat="1" applyFont="1"/>
    <xf numFmtId="43" fontId="3" fillId="0" borderId="0" xfId="0" applyNumberFormat="1" applyFont="1"/>
    <xf numFmtId="49" fontId="3" fillId="0" borderId="0" xfId="0" applyNumberFormat="1" applyFont="1" applyAlignment="1">
      <alignment horizontal="left"/>
    </xf>
    <xf numFmtId="0" fontId="2" fillId="0" borderId="17" xfId="0" applyFont="1" applyBorder="1" applyAlignment="1">
      <alignment horizontal="center"/>
    </xf>
    <xf numFmtId="0" fontId="2" fillId="0" borderId="17" xfId="0" applyFont="1" applyBorder="1" applyAlignment="1">
      <alignment horizontal="center" wrapText="1"/>
    </xf>
    <xf numFmtId="0" fontId="2" fillId="0" borderId="42" xfId="0" applyFont="1" applyBorder="1" applyAlignment="1">
      <alignment horizontal="center"/>
    </xf>
    <xf numFmtId="0" fontId="2" fillId="0" borderId="42" xfId="0" applyFont="1" applyBorder="1" applyAlignment="1">
      <alignment horizontal="center" wrapText="1"/>
    </xf>
    <xf numFmtId="0" fontId="2" fillId="0" borderId="17" xfId="0" applyFont="1" applyBorder="1"/>
    <xf numFmtId="0" fontId="2" fillId="0" borderId="17" xfId="0" applyFont="1" applyBorder="1" applyAlignment="1">
      <alignment wrapText="1"/>
    </xf>
    <xf numFmtId="0" fontId="2" fillId="0" borderId="41" xfId="0" applyFont="1" applyBorder="1" applyAlignment="1">
      <alignment horizontal="center" wrapText="1"/>
    </xf>
    <xf numFmtId="0" fontId="2" fillId="0" borderId="76" xfId="0" applyFont="1" applyBorder="1" applyAlignment="1">
      <alignment horizontal="center" wrapText="1"/>
    </xf>
    <xf numFmtId="0" fontId="2" fillId="0" borderId="62" xfId="0" applyFont="1" applyBorder="1" applyAlignment="1">
      <alignment horizontal="center"/>
    </xf>
    <xf numFmtId="0" fontId="2" fillId="0" borderId="46" xfId="0" applyFont="1" applyBorder="1" applyAlignment="1">
      <alignment horizontal="center"/>
    </xf>
    <xf numFmtId="0" fontId="2" fillId="0" borderId="7" xfId="0" applyFont="1" applyBorder="1" applyAlignment="1">
      <alignment horizontal="center"/>
    </xf>
    <xf numFmtId="49" fontId="2" fillId="0" borderId="7" xfId="0" applyNumberFormat="1" applyFont="1" applyBorder="1" applyAlignment="1">
      <alignment horizontal="center"/>
    </xf>
    <xf numFmtId="49" fontId="2" fillId="0" borderId="77" xfId="0" applyNumberFormat="1" applyFont="1" applyBorder="1" applyAlignment="1">
      <alignment horizontal="center"/>
    </xf>
    <xf numFmtId="0" fontId="2" fillId="0" borderId="15" xfId="0" applyFont="1" applyBorder="1" applyAlignment="1">
      <alignment horizontal="center"/>
    </xf>
    <xf numFmtId="0" fontId="2" fillId="7" borderId="75"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pplyProtection="1">
      <alignment wrapText="1"/>
      <protection locked="0"/>
    </xf>
    <xf numFmtId="0" fontId="2" fillId="0" borderId="0" xfId="0" applyFont="1" applyAlignment="1">
      <alignment vertical="top" wrapText="1"/>
    </xf>
    <xf numFmtId="3" fontId="3" fillId="0" borderId="1" xfId="0" applyNumberFormat="1" applyFont="1" applyBorder="1" applyAlignment="1" applyProtection="1">
      <alignment wrapText="1"/>
      <protection locked="0"/>
    </xf>
    <xf numFmtId="49" fontId="3" fillId="0" borderId="3" xfId="0" applyNumberFormat="1" applyFont="1" applyBorder="1" applyAlignment="1" applyProtection="1">
      <alignment horizontal="center"/>
      <protection locked="0"/>
    </xf>
    <xf numFmtId="3" fontId="3" fillId="0" borderId="3" xfId="0" applyNumberFormat="1" applyFont="1" applyBorder="1" applyProtection="1">
      <protection locked="0"/>
    </xf>
    <xf numFmtId="49" fontId="3" fillId="0" borderId="1" xfId="0" applyNumberFormat="1" applyFont="1" applyBorder="1" applyAlignment="1" applyProtection="1">
      <alignment horizontal="center" wrapText="1"/>
      <protection locked="0"/>
    </xf>
    <xf numFmtId="0" fontId="3" fillId="0" borderId="0" xfId="0" applyFont="1" applyAlignment="1">
      <alignment wrapText="1"/>
    </xf>
    <xf numFmtId="49" fontId="3" fillId="0" borderId="7" xfId="0" applyNumberFormat="1" applyFont="1" applyBorder="1" applyAlignment="1" applyProtection="1">
      <alignment horizontal="center"/>
      <protection locked="0"/>
    </xf>
    <xf numFmtId="3" fontId="3" fillId="0" borderId="7" xfId="0" applyNumberFormat="1" applyFont="1" applyBorder="1" applyProtection="1">
      <protection locked="0"/>
    </xf>
    <xf numFmtId="3" fontId="3" fillId="0" borderId="52" xfId="0" applyNumberFormat="1" applyFont="1" applyBorder="1"/>
    <xf numFmtId="3" fontId="3" fillId="0" borderId="20" xfId="0" applyNumberFormat="1" applyFont="1" applyBorder="1" applyAlignment="1">
      <alignment horizontal="left"/>
    </xf>
    <xf numFmtId="3" fontId="3" fillId="0" borderId="24" xfId="0" applyNumberFormat="1" applyFont="1" applyBorder="1" applyProtection="1">
      <protection locked="0"/>
    </xf>
    <xf numFmtId="3" fontId="3" fillId="0" borderId="24" xfId="0" applyNumberFormat="1" applyFont="1" applyBorder="1"/>
    <xf numFmtId="3" fontId="3" fillId="0" borderId="20" xfId="0" applyNumberFormat="1" applyFont="1" applyBorder="1"/>
    <xf numFmtId="3" fontId="3" fillId="0" borderId="20" xfId="0" applyNumberFormat="1" applyFont="1" applyBorder="1" applyAlignment="1">
      <alignment vertical="top"/>
    </xf>
    <xf numFmtId="3" fontId="3" fillId="0" borderId="21" xfId="0" applyNumberFormat="1" applyFont="1" applyBorder="1" applyAlignment="1">
      <alignment wrapText="1"/>
    </xf>
    <xf numFmtId="3" fontId="3" fillId="0" borderId="25" xfId="0" applyNumberFormat="1" applyFont="1" applyBorder="1" applyAlignment="1">
      <alignment vertical="top"/>
    </xf>
    <xf numFmtId="3" fontId="3" fillId="0" borderId="22" xfId="0" applyNumberFormat="1" applyFont="1" applyBorder="1"/>
    <xf numFmtId="0" fontId="6" fillId="0" borderId="0" xfId="0" applyFont="1" applyAlignment="1">
      <alignment vertical="center"/>
    </xf>
    <xf numFmtId="0" fontId="2" fillId="0" borderId="0" xfId="0" applyFont="1" applyAlignment="1">
      <alignment vertical="top"/>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center" wrapText="1"/>
    </xf>
    <xf numFmtId="0" fontId="2" fillId="0" borderId="5" xfId="0" applyFont="1" applyBorder="1" applyAlignment="1">
      <alignment wrapText="1"/>
    </xf>
    <xf numFmtId="49" fontId="2" fillId="0" borderId="6" xfId="0" applyNumberFormat="1" applyFont="1" applyBorder="1"/>
    <xf numFmtId="49" fontId="2" fillId="0" borderId="0" xfId="0" applyNumberFormat="1" applyFont="1"/>
    <xf numFmtId="0" fontId="6" fillId="0" borderId="0" xfId="0" applyFont="1" applyAlignment="1">
      <alignment vertical="top"/>
    </xf>
    <xf numFmtId="0" fontId="17" fillId="0" borderId="0" xfId="0" quotePrefix="1" applyFont="1"/>
    <xf numFmtId="0" fontId="2" fillId="0" borderId="0" xfId="0" applyFont="1" applyAlignment="1">
      <alignment horizontal="left" wrapText="1"/>
    </xf>
    <xf numFmtId="3" fontId="3" fillId="0" borderId="0" xfId="0" applyNumberFormat="1" applyFont="1" applyAlignment="1">
      <alignment horizontal="left" wrapText="1"/>
    </xf>
    <xf numFmtId="3" fontId="2" fillId="0" borderId="0" xfId="0" applyNumberFormat="1" applyFont="1" applyAlignment="1">
      <alignment horizontal="left" wrapText="1"/>
    </xf>
    <xf numFmtId="0" fontId="3" fillId="0" borderId="5" xfId="0" applyFont="1" applyBorder="1" applyAlignment="1">
      <alignment wrapText="1"/>
    </xf>
    <xf numFmtId="0" fontId="2" fillId="0" borderId="4" xfId="0" applyFont="1" applyBorder="1" applyAlignment="1" applyProtection="1">
      <alignment horizontal="left" vertical="top"/>
      <protection locked="0"/>
    </xf>
    <xf numFmtId="0" fontId="3" fillId="0" borderId="2" xfId="0" applyFont="1" applyBorder="1" applyAlignment="1">
      <alignment horizontal="center" wrapText="1"/>
    </xf>
    <xf numFmtId="0" fontId="3" fillId="0" borderId="9" xfId="0" applyFont="1" applyBorder="1" applyAlignment="1">
      <alignment horizontal="center" wrapText="1"/>
    </xf>
    <xf numFmtId="0" fontId="3" fillId="0" borderId="16" xfId="0" applyFont="1" applyBorder="1" applyAlignment="1">
      <alignment horizontal="center" wrapText="1"/>
    </xf>
    <xf numFmtId="3" fontId="3" fillId="0" borderId="2" xfId="0" applyNumberFormat="1" applyFont="1" applyBorder="1" applyAlignment="1" applyProtection="1">
      <alignment horizontal="right" wrapText="1"/>
      <protection locked="0"/>
    </xf>
    <xf numFmtId="3" fontId="3" fillId="0" borderId="9" xfId="0" applyNumberFormat="1" applyFont="1" applyBorder="1" applyAlignment="1" applyProtection="1">
      <alignment horizontal="right" wrapText="1"/>
      <protection locked="0"/>
    </xf>
    <xf numFmtId="3" fontId="3" fillId="0" borderId="16" xfId="0" applyNumberFormat="1" applyFont="1" applyBorder="1" applyAlignment="1" applyProtection="1">
      <alignment horizontal="right" wrapText="1"/>
      <protection locked="0"/>
    </xf>
    <xf numFmtId="0" fontId="2" fillId="0" borderId="8" xfId="0" applyFont="1" applyBorder="1" applyAlignment="1">
      <alignment horizontal="left" wrapText="1"/>
    </xf>
    <xf numFmtId="0" fontId="0" fillId="0" borderId="3" xfId="0" applyBorder="1" applyAlignment="1">
      <alignment horizontal="left" wrapText="1"/>
    </xf>
    <xf numFmtId="0" fontId="2" fillId="0" borderId="0" xfId="0" applyFont="1" applyAlignment="1">
      <alignment horizontal="left"/>
    </xf>
    <xf numFmtId="0" fontId="2" fillId="0" borderId="0" xfId="0" applyFont="1" applyAlignment="1">
      <alignment horizontal="center"/>
    </xf>
    <xf numFmtId="0" fontId="3"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2" fillId="0" borderId="0" xfId="0" applyNumberFormat="1" applyFont="1" applyAlignment="1">
      <alignment horizontal="center"/>
    </xf>
    <xf numFmtId="49" fontId="2" fillId="0" borderId="23" xfId="0" applyNumberFormat="1" applyFont="1" applyBorder="1" applyAlignment="1">
      <alignment horizontal="left"/>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9" fontId="29" fillId="0" borderId="31" xfId="2" applyFont="1" applyFill="1" applyBorder="1" applyAlignment="1">
      <alignment horizontal="center" vertical="top" wrapText="1"/>
    </xf>
    <xf numFmtId="9" fontId="29" fillId="0" borderId="0" xfId="2" applyFont="1" applyFill="1" applyBorder="1" applyAlignment="1">
      <alignment horizontal="center" vertical="top" wrapText="1"/>
    </xf>
    <xf numFmtId="9" fontId="29" fillId="14" borderId="31" xfId="2" applyFont="1" applyFill="1" applyBorder="1" applyAlignment="1">
      <alignment horizontal="center" vertical="top" wrapText="1"/>
    </xf>
    <xf numFmtId="9" fontId="29" fillId="14" borderId="0" xfId="2" applyFont="1" applyFill="1" applyBorder="1" applyAlignment="1">
      <alignment horizontal="center" vertical="top" wrapText="1"/>
    </xf>
    <xf numFmtId="0" fontId="2" fillId="0" borderId="17" xfId="0" applyFont="1" applyBorder="1" applyAlignment="1">
      <alignment horizontal="center"/>
    </xf>
    <xf numFmtId="3" fontId="0" fillId="4" borderId="79" xfId="0" applyNumberFormat="1" applyFill="1" applyBorder="1" applyAlignment="1">
      <alignment horizontal="right"/>
    </xf>
    <xf numFmtId="3" fontId="0" fillId="0" borderId="80" xfId="0" applyNumberFormat="1" applyBorder="1" applyAlignment="1">
      <alignment horizontal="right"/>
    </xf>
    <xf numFmtId="3" fontId="0" fillId="0" borderId="81" xfId="0" applyNumberFormat="1" applyBorder="1" applyAlignment="1">
      <alignment horizontal="right"/>
    </xf>
    <xf numFmtId="3" fontId="0" fillId="4" borderId="80" xfId="0" applyNumberFormat="1" applyFill="1" applyBorder="1" applyAlignment="1">
      <alignment horizontal="right"/>
    </xf>
    <xf numFmtId="3" fontId="0" fillId="4" borderId="0" xfId="0" applyNumberFormat="1" applyFill="1" applyAlignment="1">
      <alignment horizontal="right"/>
    </xf>
    <xf numFmtId="3" fontId="0" fillId="4" borderId="15" xfId="0" applyNumberFormat="1" applyFill="1" applyBorder="1" applyAlignment="1">
      <alignment horizontal="right"/>
    </xf>
    <xf numFmtId="0" fontId="2" fillId="0" borderId="41" xfId="0" applyFont="1" applyBorder="1" applyAlignment="1">
      <alignment horizontal="center" vertical="center"/>
    </xf>
    <xf numFmtId="0" fontId="2" fillId="0" borderId="76" xfId="0" applyFont="1" applyBorder="1" applyAlignment="1">
      <alignment horizontal="center" vertical="center"/>
    </xf>
    <xf numFmtId="0" fontId="2" fillId="0" borderId="42" xfId="0" applyFont="1" applyBorder="1" applyAlignment="1">
      <alignment horizontal="center" vertical="center"/>
    </xf>
    <xf numFmtId="3" fontId="0" fillId="0" borderId="0" xfId="0" applyNumberFormat="1" applyAlignment="1">
      <alignment horizontal="right"/>
    </xf>
    <xf numFmtId="3" fontId="0" fillId="0" borderId="15" xfId="0" applyNumberFormat="1" applyBorder="1" applyAlignment="1">
      <alignment horizontal="right"/>
    </xf>
    <xf numFmtId="3" fontId="0" fillId="4" borderId="65" xfId="0" applyNumberFormat="1" applyFill="1" applyBorder="1" applyAlignment="1">
      <alignment horizontal="right"/>
    </xf>
    <xf numFmtId="3" fontId="0" fillId="4" borderId="76" xfId="0" applyNumberFormat="1" applyFill="1" applyBorder="1" applyAlignment="1">
      <alignment horizontal="right"/>
    </xf>
    <xf numFmtId="3" fontId="0" fillId="4" borderId="31" xfId="0" applyNumberFormat="1" applyFill="1" applyBorder="1" applyAlignment="1">
      <alignment horizontal="right"/>
    </xf>
    <xf numFmtId="3" fontId="0" fillId="4" borderId="77" xfId="0" applyNumberFormat="1" applyFill="1" applyBorder="1" applyAlignment="1">
      <alignment horizontal="right"/>
    </xf>
    <xf numFmtId="0" fontId="2" fillId="0" borderId="41" xfId="0" applyFont="1" applyBorder="1" applyAlignment="1">
      <alignment horizontal="center" wrapText="1"/>
    </xf>
    <xf numFmtId="0" fontId="2" fillId="0" borderId="76" xfId="0" applyFont="1" applyBorder="1" applyAlignment="1">
      <alignment horizontal="center" wrapText="1"/>
    </xf>
    <xf numFmtId="0" fontId="2" fillId="0" borderId="42" xfId="0" applyFont="1" applyBorder="1" applyAlignment="1">
      <alignment horizontal="center" wrapText="1"/>
    </xf>
    <xf numFmtId="0" fontId="0" fillId="0" borderId="41" xfId="0" applyBorder="1" applyAlignment="1">
      <alignment horizontal="center"/>
    </xf>
    <xf numFmtId="0" fontId="0" fillId="0" borderId="76" xfId="0" applyBorder="1" applyAlignment="1">
      <alignment horizontal="center"/>
    </xf>
    <xf numFmtId="0" fontId="0" fillId="0" borderId="42" xfId="0" applyBorder="1"/>
    <xf numFmtId="0" fontId="13" fillId="0" borderId="41" xfId="0" applyFont="1" applyBorder="1" applyAlignment="1">
      <alignment horizontal="center" vertical="center"/>
    </xf>
    <xf numFmtId="0" fontId="13" fillId="0" borderId="76" xfId="0" applyFont="1" applyBorder="1" applyAlignment="1">
      <alignment horizontal="center" vertical="center"/>
    </xf>
    <xf numFmtId="0" fontId="13" fillId="0" borderId="42" xfId="0" applyFont="1" applyBorder="1"/>
    <xf numFmtId="0" fontId="13" fillId="4" borderId="18" xfId="0" applyFont="1" applyFill="1" applyBorder="1" applyAlignment="1">
      <alignment horizontal="center"/>
    </xf>
    <xf numFmtId="0" fontId="13" fillId="4" borderId="55" xfId="0" applyFont="1" applyFill="1" applyBorder="1" applyAlignment="1">
      <alignment horizontal="center"/>
    </xf>
    <xf numFmtId="0" fontId="13" fillId="4" borderId="19" xfId="0" applyFont="1" applyFill="1" applyBorder="1" applyAlignment="1">
      <alignment horizontal="center"/>
    </xf>
    <xf numFmtId="0" fontId="13" fillId="0" borderId="25" xfId="0" applyFont="1" applyBorder="1" applyAlignment="1">
      <alignment horizontal="center"/>
    </xf>
    <xf numFmtId="0" fontId="13" fillId="0" borderId="51" xfId="0" applyFont="1" applyBorder="1" applyAlignment="1">
      <alignment horizontal="center"/>
    </xf>
    <xf numFmtId="0" fontId="13" fillId="0" borderId="26" xfId="0" applyFont="1" applyBorder="1" applyAlignment="1">
      <alignment horizontal="center"/>
    </xf>
    <xf numFmtId="3" fontId="3" fillId="4" borderId="79" xfId="0" applyNumberFormat="1" applyFont="1" applyFill="1" applyBorder="1" applyAlignment="1">
      <alignment horizontal="right"/>
    </xf>
    <xf numFmtId="3" fontId="3" fillId="0" borderId="80" xfId="0" applyNumberFormat="1" applyFont="1" applyBorder="1" applyAlignment="1">
      <alignment horizontal="right"/>
    </xf>
    <xf numFmtId="3" fontId="3" fillId="0" borderId="81" xfId="0" applyNumberFormat="1" applyFont="1" applyBorder="1" applyAlignment="1">
      <alignment horizontal="right"/>
    </xf>
    <xf numFmtId="3" fontId="3" fillId="4" borderId="80" xfId="0" applyNumberFormat="1" applyFont="1" applyFill="1" applyBorder="1" applyAlignment="1">
      <alignment horizontal="right"/>
    </xf>
    <xf numFmtId="3" fontId="3" fillId="4" borderId="0" xfId="0" applyNumberFormat="1" applyFont="1" applyFill="1" applyAlignment="1">
      <alignment horizontal="right"/>
    </xf>
    <xf numFmtId="3" fontId="3" fillId="4" borderId="15" xfId="0" applyNumberFormat="1" applyFont="1" applyFill="1" applyBorder="1" applyAlignment="1">
      <alignment horizontal="right"/>
    </xf>
    <xf numFmtId="3" fontId="3" fillId="0" borderId="0" xfId="0" applyNumberFormat="1" applyFont="1" applyAlignment="1">
      <alignment horizontal="right"/>
    </xf>
    <xf numFmtId="3" fontId="3" fillId="0" borderId="15" xfId="0" applyNumberFormat="1" applyFont="1" applyBorder="1" applyAlignment="1">
      <alignment horizontal="right"/>
    </xf>
    <xf numFmtId="3" fontId="3" fillId="4" borderId="65" xfId="0" applyNumberFormat="1" applyFont="1" applyFill="1" applyBorder="1" applyAlignment="1">
      <alignment horizontal="right"/>
    </xf>
    <xf numFmtId="3" fontId="3" fillId="4" borderId="76" xfId="0" applyNumberFormat="1" applyFont="1" applyFill="1" applyBorder="1" applyAlignment="1">
      <alignment horizontal="right"/>
    </xf>
    <xf numFmtId="3" fontId="3" fillId="4" borderId="31" xfId="0" applyNumberFormat="1" applyFont="1" applyFill="1" applyBorder="1" applyAlignment="1">
      <alignment horizontal="right"/>
    </xf>
    <xf numFmtId="3" fontId="3" fillId="4" borderId="77" xfId="0" applyNumberFormat="1" applyFont="1" applyFill="1" applyBorder="1" applyAlignment="1">
      <alignment horizontal="right"/>
    </xf>
    <xf numFmtId="0" fontId="3" fillId="0" borderId="0" xfId="0" applyFont="1" applyAlignment="1">
      <alignment horizontal="justify"/>
    </xf>
    <xf numFmtId="0" fontId="11" fillId="0" borderId="0" xfId="0" applyFont="1" applyAlignment="1">
      <alignment horizontal="fill"/>
    </xf>
    <xf numFmtId="0" fontId="3" fillId="0" borderId="0" xfId="0" applyFont="1" applyAlignment="1">
      <alignment horizontal="left" wrapText="1"/>
    </xf>
    <xf numFmtId="0" fontId="11" fillId="0" borderId="0" xfId="0" applyFont="1" applyAlignment="1">
      <alignment horizontal="justify"/>
    </xf>
    <xf numFmtId="0" fontId="3" fillId="0" borderId="0" xfId="0" applyFont="1" applyAlignment="1">
      <alignment horizontal="justify" wrapText="1"/>
    </xf>
    <xf numFmtId="0" fontId="3" fillId="0" borderId="0" xfId="0" applyFont="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3" fontId="2" fillId="0" borderId="25" xfId="0" applyNumberFormat="1" applyFont="1" applyBorder="1" applyAlignment="1">
      <alignment horizontal="center"/>
    </xf>
    <xf numFmtId="3" fontId="2" fillId="0" borderId="78" xfId="0" applyNumberFormat="1" applyFont="1" applyBorder="1" applyAlignment="1">
      <alignment horizontal="center"/>
    </xf>
    <xf numFmtId="0" fontId="2" fillId="0" borderId="31" xfId="0" applyFont="1" applyBorder="1" applyAlignment="1">
      <alignment horizontal="center"/>
    </xf>
    <xf numFmtId="0" fontId="0" fillId="0" borderId="0" xfId="0" applyAlignment="1">
      <alignment horizontal="center"/>
    </xf>
    <xf numFmtId="49" fontId="2"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10" fillId="0" borderId="25" xfId="0" applyFont="1" applyBorder="1" applyAlignment="1">
      <alignment horizontal="center"/>
    </xf>
    <xf numFmtId="0" fontId="0" fillId="0" borderId="26" xfId="0" applyBorder="1"/>
    <xf numFmtId="0" fontId="9" fillId="0" borderId="0" xfId="0" applyFont="1" applyAlignment="1">
      <alignment horizontal="left"/>
    </xf>
    <xf numFmtId="0" fontId="11" fillId="0" borderId="0" xfId="0" applyFont="1" applyAlignment="1">
      <alignment horizontal="center"/>
    </xf>
    <xf numFmtId="0" fontId="2"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1" fillId="0" borderId="0" xfId="0" applyFont="1"/>
    <xf numFmtId="0" fontId="0" fillId="0" borderId="0" xfId="0"/>
    <xf numFmtId="0" fontId="20" fillId="0" borderId="0" xfId="0" applyFont="1" applyAlignment="1">
      <alignment horizontal="center"/>
    </xf>
    <xf numFmtId="0" fontId="20" fillId="0" borderId="0" xfId="0" applyFont="1"/>
    <xf numFmtId="0" fontId="10" fillId="0" borderId="0" xfId="0" applyFont="1"/>
    <xf numFmtId="0" fontId="9" fillId="0" borderId="0" xfId="0" applyFont="1"/>
    <xf numFmtId="0" fontId="0" fillId="0" borderId="17" xfId="0" applyBorder="1" applyAlignment="1" applyProtection="1">
      <alignment horizontal="center"/>
      <protection locked="0"/>
    </xf>
    <xf numFmtId="3" fontId="2" fillId="12" borderId="24" xfId="0" applyNumberFormat="1" applyFont="1" applyFill="1" applyBorder="1" applyAlignment="1">
      <alignment horizontal="left"/>
    </xf>
    <xf numFmtId="0" fontId="2" fillId="12" borderId="44" xfId="0" applyFont="1" applyFill="1" applyBorder="1" applyAlignment="1">
      <alignment horizontal="left"/>
    </xf>
    <xf numFmtId="0" fontId="10" fillId="12" borderId="1" xfId="0" applyFont="1" applyFill="1" applyBorder="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xf numFmtId="0" fontId="9" fillId="12" borderId="9" xfId="0" applyFont="1" applyFill="1" applyBorder="1"/>
    <xf numFmtId="0" fontId="9" fillId="12" borderId="16" xfId="0" applyFont="1" applyFill="1" applyBorder="1"/>
    <xf numFmtId="0" fontId="9" fillId="0" borderId="0" xfId="0" applyFont="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xf>
    <xf numFmtId="0" fontId="0" fillId="0" borderId="16" xfId="0" applyBorder="1" applyAlignment="1">
      <alignment horizontal="left"/>
    </xf>
    <xf numFmtId="0" fontId="3" fillId="0" borderId="2" xfId="0" applyFont="1" applyBorder="1" applyAlignment="1">
      <alignment horizontal="left"/>
    </xf>
    <xf numFmtId="0" fontId="13"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16" xfId="0" applyFon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3" fontId="0" fillId="0" borderId="7" xfId="0" applyNumberFormat="1" applyBorder="1"/>
    <xf numFmtId="3" fontId="0" fillId="0" borderId="3" xfId="0" applyNumberFormat="1" applyBorder="1"/>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2" fillId="0" borderId="2" xfId="0" applyFont="1" applyBorder="1" applyAlignment="1">
      <alignment horizontal="left" wrapText="1"/>
    </xf>
    <xf numFmtId="0" fontId="2" fillId="0" borderId="16" xfId="0" applyFont="1" applyBorder="1" applyAlignment="1">
      <alignment horizontal="left" wrapText="1"/>
    </xf>
    <xf numFmtId="0" fontId="17"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2" fillId="7" borderId="84" xfId="0" applyFont="1" applyFill="1" applyBorder="1" applyAlignment="1">
      <alignment horizontal="center" wrapText="1"/>
    </xf>
    <xf numFmtId="0" fontId="4" fillId="0" borderId="1" xfId="0" applyFont="1" applyBorder="1" applyAlignment="1">
      <alignment horizontal="left" vertical="center" wrapText="1"/>
    </xf>
    <xf numFmtId="0" fontId="4" fillId="0" borderId="85" xfId="0" applyFont="1" applyBorder="1" applyAlignment="1" applyProtection="1">
      <alignment horizontal="left" wrapText="1"/>
      <protection locked="0"/>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tabSelected="1" zoomScaleNormal="100" workbookViewId="0">
      <selection activeCell="I1" sqref="I1"/>
    </sheetView>
  </sheetViews>
  <sheetFormatPr defaultRowHeight="12.75" x14ac:dyDescent="0.2"/>
  <cols>
    <col min="1" max="1" width="3.85546875" customWidth="1"/>
    <col min="2" max="2" width="47.7109375" customWidth="1"/>
    <col min="3" max="9" width="14.85546875" customWidth="1"/>
  </cols>
  <sheetData>
    <row r="1" spans="1:9" ht="12.75" customHeight="1" x14ac:dyDescent="0.2">
      <c r="A1" s="7"/>
      <c r="B1" s="4"/>
      <c r="C1" s="112" t="s">
        <v>0</v>
      </c>
      <c r="D1" s="66"/>
      <c r="E1" s="66"/>
      <c r="F1" s="66"/>
      <c r="G1" s="160" t="s">
        <v>1</v>
      </c>
      <c r="H1" s="11"/>
      <c r="I1" s="222" t="s">
        <v>2</v>
      </c>
    </row>
    <row r="2" spans="1:9" ht="12.75" customHeight="1" x14ac:dyDescent="0.2">
      <c r="A2" s="7"/>
      <c r="B2" s="4"/>
      <c r="C2" s="112" t="s">
        <v>3</v>
      </c>
      <c r="D2" s="66"/>
      <c r="E2" s="66"/>
      <c r="F2" s="66"/>
      <c r="G2" s="160" t="s">
        <v>4</v>
      </c>
      <c r="H2" s="11"/>
      <c r="I2" s="222" t="s">
        <v>2</v>
      </c>
    </row>
    <row r="3" spans="1:9" ht="12.75" customHeight="1" x14ac:dyDescent="0.2">
      <c r="A3" s="7"/>
      <c r="B3" s="4"/>
      <c r="C3" s="112" t="str">
        <f>B50</f>
        <v>Calendar Year Ended December 31, 2022</v>
      </c>
      <c r="D3" s="66"/>
      <c r="E3" s="66"/>
      <c r="F3" s="66"/>
      <c r="G3" s="160" t="s">
        <v>5</v>
      </c>
      <c r="H3" s="11"/>
      <c r="I3" s="19"/>
    </row>
    <row r="4" spans="1:9" ht="12.75" customHeight="1" x14ac:dyDescent="0.2">
      <c r="A4" s="7"/>
      <c r="B4" s="4"/>
      <c r="C4" s="112" t="s">
        <v>6</v>
      </c>
      <c r="D4" s="66"/>
      <c r="E4" s="66"/>
      <c r="F4" s="66"/>
      <c r="G4" s="160" t="s">
        <v>7</v>
      </c>
      <c r="H4" s="11"/>
      <c r="I4" s="222" t="s">
        <v>2</v>
      </c>
    </row>
    <row r="5" spans="1:9" ht="11.45" customHeight="1" x14ac:dyDescent="0.2">
      <c r="A5" s="7"/>
      <c r="B5" s="4"/>
      <c r="C5" s="66"/>
      <c r="D5" s="66"/>
      <c r="E5" s="66"/>
      <c r="F5" s="66"/>
      <c r="G5" s="160" t="s">
        <v>8</v>
      </c>
      <c r="H5" s="11"/>
      <c r="I5" s="223" t="s">
        <v>9</v>
      </c>
    </row>
    <row r="6" spans="1:9" ht="18" customHeight="1" x14ac:dyDescent="0.2">
      <c r="A6" s="614" t="s">
        <v>10</v>
      </c>
      <c r="B6" s="614"/>
      <c r="C6" s="614"/>
      <c r="D6" s="614"/>
      <c r="E6" s="12"/>
      <c r="F6" s="12"/>
      <c r="G6" s="12"/>
      <c r="H6" s="12"/>
      <c r="I6" s="66"/>
    </row>
    <row r="7" spans="1:9" ht="12" customHeight="1" x14ac:dyDescent="0.2">
      <c r="A7" s="5"/>
      <c r="B7" s="88"/>
      <c r="C7" s="1" t="s">
        <v>11</v>
      </c>
      <c r="D7" s="10" t="s">
        <v>12</v>
      </c>
      <c r="E7" s="10" t="s">
        <v>13</v>
      </c>
      <c r="F7" s="10" t="s">
        <v>14</v>
      </c>
      <c r="G7" s="16" t="s">
        <v>15</v>
      </c>
      <c r="H7" s="15" t="s">
        <v>16</v>
      </c>
      <c r="I7" s="1" t="s">
        <v>17</v>
      </c>
    </row>
    <row r="8" spans="1:9" ht="12" customHeight="1" x14ac:dyDescent="0.2">
      <c r="A8" s="387"/>
      <c r="B8" s="89" t="s">
        <v>18</v>
      </c>
      <c r="C8" s="388" t="s">
        <v>19</v>
      </c>
      <c r="D8" s="388"/>
      <c r="E8" s="388"/>
      <c r="F8" s="389"/>
      <c r="G8" s="390"/>
      <c r="H8" s="391" t="s">
        <v>20</v>
      </c>
      <c r="I8" s="392" t="s">
        <v>21</v>
      </c>
    </row>
    <row r="9" spans="1:9" ht="12" customHeight="1" x14ac:dyDescent="0.2">
      <c r="A9" s="393"/>
      <c r="B9" s="394"/>
      <c r="C9" s="391"/>
      <c r="D9" s="393"/>
      <c r="E9" s="393"/>
      <c r="F9" s="393"/>
      <c r="G9" s="392"/>
      <c r="H9" s="395" t="s">
        <v>22</v>
      </c>
      <c r="I9" s="392" t="s">
        <v>23</v>
      </c>
    </row>
    <row r="10" spans="1:9" ht="12" customHeight="1" x14ac:dyDescent="0.2">
      <c r="A10" s="367" t="s">
        <v>24</v>
      </c>
      <c r="B10" s="396"/>
      <c r="C10" s="395"/>
      <c r="D10" s="367" t="s">
        <v>25</v>
      </c>
      <c r="E10" s="367" t="s">
        <v>26</v>
      </c>
      <c r="F10" s="367" t="s">
        <v>27</v>
      </c>
      <c r="G10" s="392"/>
      <c r="H10" s="395" t="s">
        <v>28</v>
      </c>
      <c r="I10" s="392" t="s">
        <v>29</v>
      </c>
    </row>
    <row r="11" spans="1:9" ht="12.75" customHeight="1" x14ac:dyDescent="0.2">
      <c r="A11" s="397" t="s">
        <v>24</v>
      </c>
      <c r="B11" s="398"/>
      <c r="C11" s="399" t="s">
        <v>30</v>
      </c>
      <c r="D11" s="397" t="s">
        <v>31</v>
      </c>
      <c r="E11" s="397" t="s">
        <v>32</v>
      </c>
      <c r="F11" s="397" t="s">
        <v>32</v>
      </c>
      <c r="G11" s="264" t="s">
        <v>33</v>
      </c>
      <c r="H11" s="399" t="s">
        <v>34</v>
      </c>
      <c r="I11" s="264" t="s">
        <v>35</v>
      </c>
    </row>
    <row r="12" spans="1:9" ht="12" customHeight="1" x14ac:dyDescent="0.2">
      <c r="A12" s="17" t="s">
        <v>36</v>
      </c>
      <c r="B12" s="400" t="s">
        <v>37</v>
      </c>
      <c r="C12" s="14"/>
      <c r="D12" s="14"/>
      <c r="E12" s="14"/>
      <c r="F12" s="14"/>
      <c r="G12" s="14"/>
      <c r="H12" s="14"/>
      <c r="I12" s="14"/>
    </row>
    <row r="13" spans="1:9" x14ac:dyDescent="0.2">
      <c r="A13" s="401">
        <v>1</v>
      </c>
      <c r="B13" s="402" t="s">
        <v>38</v>
      </c>
      <c r="C13" s="403"/>
      <c r="D13" s="404"/>
      <c r="E13" s="404"/>
      <c r="F13" s="404"/>
      <c r="G13" s="405"/>
      <c r="H13" s="406"/>
      <c r="I13" s="407">
        <f>SUM(D13:F13)</f>
        <v>0</v>
      </c>
    </row>
    <row r="14" spans="1:9" ht="25.5" x14ac:dyDescent="0.2">
      <c r="A14" s="401">
        <v>2</v>
      </c>
      <c r="B14" s="262" t="s">
        <v>39</v>
      </c>
      <c r="C14" s="408"/>
      <c r="D14" s="409"/>
      <c r="E14" s="409"/>
      <c r="F14" s="409"/>
      <c r="G14" s="410"/>
      <c r="H14" s="411"/>
      <c r="I14" s="412">
        <f>SUM(D14:F14)</f>
        <v>0</v>
      </c>
    </row>
    <row r="15" spans="1:9" ht="25.5" x14ac:dyDescent="0.2">
      <c r="A15" s="401">
        <v>3</v>
      </c>
      <c r="B15" s="262" t="s">
        <v>40</v>
      </c>
      <c r="C15" s="412">
        <f>SUM(I13-I14)</f>
        <v>0</v>
      </c>
      <c r="D15" s="413"/>
      <c r="E15" s="414"/>
      <c r="F15" s="415"/>
      <c r="G15" s="376"/>
      <c r="H15" s="411"/>
      <c r="I15" s="412">
        <f>C15</f>
        <v>0</v>
      </c>
    </row>
    <row r="16" spans="1:9" x14ac:dyDescent="0.2">
      <c r="A16" s="401">
        <v>4</v>
      </c>
      <c r="B16" s="277" t="s">
        <v>41</v>
      </c>
      <c r="C16" s="409"/>
      <c r="D16" s="409"/>
      <c r="E16" s="408"/>
      <c r="F16" s="409"/>
      <c r="G16" s="410"/>
      <c r="H16" s="411"/>
      <c r="I16" s="416">
        <f>SUM(C16:F16)</f>
        <v>0</v>
      </c>
    </row>
    <row r="17" spans="1:9" ht="25.5" x14ac:dyDescent="0.2">
      <c r="A17" s="401">
        <v>5</v>
      </c>
      <c r="B17" s="262" t="s">
        <v>42</v>
      </c>
      <c r="C17" s="408"/>
      <c r="D17" s="409"/>
      <c r="E17" s="417"/>
      <c r="F17" s="418"/>
      <c r="G17" s="410"/>
      <c r="H17" s="411"/>
      <c r="I17" s="416">
        <f>SUM(C17:F17)</f>
        <v>0</v>
      </c>
    </row>
    <row r="18" spans="1:9" ht="25.5" x14ac:dyDescent="0.2">
      <c r="A18" s="401">
        <v>6</v>
      </c>
      <c r="B18" s="262" t="s">
        <v>43</v>
      </c>
      <c r="C18" s="412">
        <f>SUM(I16-I17)</f>
        <v>0</v>
      </c>
      <c r="D18" s="413"/>
      <c r="E18" s="419"/>
      <c r="F18" s="419"/>
      <c r="G18" s="376"/>
      <c r="H18" s="411"/>
      <c r="I18" s="416">
        <f>SUM(C18:F18)</f>
        <v>0</v>
      </c>
    </row>
    <row r="19" spans="1:9" x14ac:dyDescent="0.2">
      <c r="A19" s="401">
        <v>7</v>
      </c>
      <c r="B19" s="420" t="s">
        <v>44</v>
      </c>
      <c r="C19" s="412">
        <f>C16</f>
        <v>0</v>
      </c>
      <c r="D19" s="412">
        <f>SUM(D13+D16)</f>
        <v>0</v>
      </c>
      <c r="E19" s="407">
        <f>SUM(E13+E16)</f>
        <v>0</v>
      </c>
      <c r="F19" s="407">
        <f>SUM(F13+F16)</f>
        <v>0</v>
      </c>
      <c r="G19" s="410"/>
      <c r="H19" s="411"/>
      <c r="I19" s="416">
        <f>SUM(C19:F19)</f>
        <v>0</v>
      </c>
    </row>
    <row r="20" spans="1:9" ht="25.5" x14ac:dyDescent="0.2">
      <c r="A20" s="401">
        <v>8</v>
      </c>
      <c r="B20" s="421" t="s">
        <v>45</v>
      </c>
      <c r="C20" s="408"/>
      <c r="D20" s="412">
        <f>SUM(D14+D17)</f>
        <v>0</v>
      </c>
      <c r="E20" s="422"/>
      <c r="F20" s="423">
        <f>SUM(F14+F17)</f>
        <v>0</v>
      </c>
      <c r="G20" s="410"/>
      <c r="H20" s="411"/>
      <c r="I20" s="416">
        <f>SUM(C20:F20)</f>
        <v>0</v>
      </c>
    </row>
    <row r="21" spans="1:9" ht="25.5" x14ac:dyDescent="0.2">
      <c r="A21" s="401">
        <v>9</v>
      </c>
      <c r="B21" s="424" t="s">
        <v>46</v>
      </c>
      <c r="C21" s="425">
        <f>SUM(C15+C18)</f>
        <v>0</v>
      </c>
      <c r="D21" s="413"/>
      <c r="E21" s="415"/>
      <c r="F21" s="415"/>
      <c r="G21" s="415"/>
      <c r="H21" s="426"/>
      <c r="I21" s="425">
        <f>C21</f>
        <v>0</v>
      </c>
    </row>
    <row r="22" spans="1:9" ht="12.75" customHeight="1" x14ac:dyDescent="0.2">
      <c r="A22" s="427" t="s">
        <v>47</v>
      </c>
      <c r="B22" s="428" t="s">
        <v>48</v>
      </c>
      <c r="C22" s="429"/>
      <c r="D22" s="429"/>
      <c r="E22" s="430"/>
      <c r="F22" s="429"/>
      <c r="G22" s="431"/>
      <c r="H22" s="429"/>
      <c r="I22" s="432"/>
    </row>
    <row r="23" spans="1:9" ht="12.75" customHeight="1" x14ac:dyDescent="0.2">
      <c r="A23" s="401">
        <v>10</v>
      </c>
      <c r="B23" s="276" t="s">
        <v>49</v>
      </c>
      <c r="C23" s="405"/>
      <c r="D23" s="414"/>
      <c r="E23" s="414"/>
      <c r="F23" s="406"/>
      <c r="G23" s="433"/>
      <c r="H23" s="403"/>
      <c r="I23" s="434">
        <f>G23</f>
        <v>0</v>
      </c>
    </row>
    <row r="24" spans="1:9" ht="12.75" customHeight="1" x14ac:dyDescent="0.2">
      <c r="A24" s="401">
        <v>11</v>
      </c>
      <c r="B24" s="324" t="s">
        <v>50</v>
      </c>
      <c r="C24" s="410"/>
      <c r="D24" s="376"/>
      <c r="E24" s="376"/>
      <c r="F24" s="411"/>
      <c r="G24" s="435"/>
      <c r="H24" s="422"/>
      <c r="I24" s="416">
        <f>G24</f>
        <v>0</v>
      </c>
    </row>
    <row r="25" spans="1:9" ht="12.75" customHeight="1" x14ac:dyDescent="0.2">
      <c r="A25" s="401">
        <v>12</v>
      </c>
      <c r="B25" s="324" t="s">
        <v>51</v>
      </c>
      <c r="C25" s="410"/>
      <c r="D25" s="376"/>
      <c r="E25" s="376"/>
      <c r="F25" s="411"/>
      <c r="G25" s="435"/>
      <c r="H25" s="422"/>
      <c r="I25" s="416">
        <f>G25</f>
        <v>0</v>
      </c>
    </row>
    <row r="26" spans="1:9" ht="12.75" customHeight="1" x14ac:dyDescent="0.2">
      <c r="A26" s="401">
        <v>13</v>
      </c>
      <c r="B26" s="324" t="s">
        <v>52</v>
      </c>
      <c r="C26" s="410"/>
      <c r="D26" s="376"/>
      <c r="E26" s="376"/>
      <c r="F26" s="411"/>
      <c r="G26" s="435"/>
      <c r="H26" s="422"/>
      <c r="I26" s="416">
        <f>G26</f>
        <v>0</v>
      </c>
    </row>
    <row r="27" spans="1:9" ht="12.75" customHeight="1" x14ac:dyDescent="0.2">
      <c r="A27" s="401">
        <v>14</v>
      </c>
      <c r="B27" s="324" t="s">
        <v>53</v>
      </c>
      <c r="C27" s="410"/>
      <c r="D27" s="376"/>
      <c r="E27" s="376"/>
      <c r="F27" s="411"/>
      <c r="G27" s="435"/>
      <c r="H27" s="422"/>
      <c r="I27" s="416">
        <f>G27</f>
        <v>0</v>
      </c>
    </row>
    <row r="28" spans="1:9" ht="12.75" customHeight="1" x14ac:dyDescent="0.2">
      <c r="A28" s="401">
        <v>15</v>
      </c>
      <c r="B28" s="436" t="s">
        <v>1256</v>
      </c>
      <c r="C28" s="413"/>
      <c r="D28" s="415"/>
      <c r="E28" s="415"/>
      <c r="F28" s="426"/>
      <c r="G28" s="437">
        <f>SUM(G23:G27)</f>
        <v>0</v>
      </c>
      <c r="H28" s="408"/>
      <c r="I28" s="438">
        <f>SUM(I23:I27)</f>
        <v>0</v>
      </c>
    </row>
    <row r="29" spans="1:9" ht="12.75" customHeight="1" x14ac:dyDescent="0.2">
      <c r="A29" s="439" t="s">
        <v>54</v>
      </c>
      <c r="B29" s="440" t="s">
        <v>55</v>
      </c>
      <c r="C29" s="441"/>
      <c r="D29" s="441"/>
      <c r="E29" s="441"/>
      <c r="F29" s="441"/>
      <c r="G29" s="442"/>
      <c r="H29" s="443"/>
      <c r="I29" s="444"/>
    </row>
    <row r="30" spans="1:9" ht="12.75" customHeight="1" x14ac:dyDescent="0.2">
      <c r="A30" s="401">
        <v>16</v>
      </c>
      <c r="B30" s="276" t="s">
        <v>56</v>
      </c>
      <c r="C30" s="445"/>
      <c r="D30" s="419"/>
      <c r="E30" s="414"/>
      <c r="F30" s="419"/>
      <c r="G30" s="446"/>
      <c r="H30" s="447"/>
      <c r="I30" s="407">
        <f>H30</f>
        <v>0</v>
      </c>
    </row>
    <row r="31" spans="1:9" ht="12.75" customHeight="1" x14ac:dyDescent="0.2">
      <c r="A31" s="401">
        <v>17</v>
      </c>
      <c r="B31" s="277" t="s">
        <v>57</v>
      </c>
      <c r="C31" s="407">
        <f>'FORM 4'!B22</f>
        <v>0</v>
      </c>
      <c r="D31" s="407">
        <f>'FORM 4'!C22</f>
        <v>0</v>
      </c>
      <c r="E31" s="422"/>
      <c r="F31" s="448">
        <f>'FORM 4'!D22</f>
        <v>0</v>
      </c>
      <c r="G31" s="448">
        <f>'FORM 4'!E22</f>
        <v>0</v>
      </c>
      <c r="H31" s="448">
        <f>'FORM 4'!F22</f>
        <v>0</v>
      </c>
      <c r="I31" s="412">
        <f>SUM(C31:H31)</f>
        <v>0</v>
      </c>
    </row>
    <row r="32" spans="1:9" ht="12.75" customHeight="1" x14ac:dyDescent="0.2">
      <c r="A32" s="401">
        <v>18</v>
      </c>
      <c r="B32" s="277" t="s">
        <v>58</v>
      </c>
      <c r="C32" s="413"/>
      <c r="D32" s="419"/>
      <c r="E32" s="376"/>
      <c r="F32" s="419"/>
      <c r="G32" s="426"/>
      <c r="H32" s="409"/>
      <c r="I32" s="412">
        <f>SUM(C32:H32)</f>
        <v>0</v>
      </c>
    </row>
    <row r="33" spans="1:9" ht="12.75" customHeight="1" x14ac:dyDescent="0.2">
      <c r="A33" s="401">
        <v>19</v>
      </c>
      <c r="B33" s="277" t="s">
        <v>1254</v>
      </c>
      <c r="C33" s="412">
        <f>'FORM 4'!B36</f>
        <v>0</v>
      </c>
      <c r="D33" s="412">
        <f>'FORM 4'!C36</f>
        <v>0</v>
      </c>
      <c r="E33" s="422"/>
      <c r="F33" s="434">
        <f>'FORM 4'!D36</f>
        <v>0</v>
      </c>
      <c r="G33" s="434">
        <f>'FORM 4'!E36</f>
        <v>0</v>
      </c>
      <c r="H33" s="434">
        <f>'FORM 4'!F36</f>
        <v>0</v>
      </c>
      <c r="I33" s="412">
        <f>SUM(C33:H33)</f>
        <v>0</v>
      </c>
    </row>
    <row r="34" spans="1:9" ht="12.75" customHeight="1" x14ac:dyDescent="0.2">
      <c r="A34" s="401">
        <v>20</v>
      </c>
      <c r="B34" s="420" t="s">
        <v>1255</v>
      </c>
      <c r="C34" s="423">
        <f>SUM(C30:C33)</f>
        <v>0</v>
      </c>
      <c r="D34" s="423">
        <f>SUM(D30:D33)</f>
        <v>0</v>
      </c>
      <c r="E34" s="422"/>
      <c r="F34" s="416">
        <f>SUM(F30:F33)</f>
        <v>0</v>
      </c>
      <c r="G34" s="412">
        <f>SUM(G30:G33)</f>
        <v>0</v>
      </c>
      <c r="H34" s="412">
        <f>SUM(H30:H33)</f>
        <v>0</v>
      </c>
      <c r="I34" s="412">
        <f>SUM(I30:I33)</f>
        <v>0</v>
      </c>
    </row>
    <row r="35" spans="1:9" ht="27" customHeight="1" x14ac:dyDescent="0.2">
      <c r="A35" s="449">
        <v>21</v>
      </c>
      <c r="B35" s="450" t="s">
        <v>59</v>
      </c>
      <c r="C35" s="412">
        <f>SUM(C20+C21+C28+C34)</f>
        <v>0</v>
      </c>
      <c r="D35" s="451">
        <f>SUM(D20+D21+D28+D34)</f>
        <v>0</v>
      </c>
      <c r="E35" s="408"/>
      <c r="F35" s="438">
        <f>SUM(F20+F21+F28+F34)</f>
        <v>0</v>
      </c>
      <c r="G35" s="425">
        <f>SUM(G20+G21+G28+G34)</f>
        <v>0</v>
      </c>
      <c r="H35" s="425">
        <f>SUM(H20+H21+H28+H34)</f>
        <v>0</v>
      </c>
      <c r="I35" s="412">
        <f>SUM(I20+I21+I28+I34)</f>
        <v>0</v>
      </c>
    </row>
    <row r="36" spans="1:9" ht="9.75" customHeight="1" x14ac:dyDescent="0.2">
      <c r="A36" s="452"/>
      <c r="B36" s="452"/>
      <c r="C36" s="453"/>
      <c r="D36" s="454"/>
      <c r="E36" s="453"/>
      <c r="F36" s="454"/>
      <c r="G36" s="454"/>
      <c r="H36" s="454"/>
      <c r="I36" s="454"/>
    </row>
    <row r="37" spans="1:9" ht="50.25" customHeight="1" x14ac:dyDescent="0.2">
      <c r="A37" s="20"/>
      <c r="B37" s="621" t="s">
        <v>60</v>
      </c>
      <c r="C37" s="285" t="s">
        <v>61</v>
      </c>
      <c r="D37" s="286" t="s">
        <v>62</v>
      </c>
      <c r="E37" s="287" t="s">
        <v>63</v>
      </c>
      <c r="F37" s="615" t="s">
        <v>64</v>
      </c>
      <c r="G37" s="616"/>
      <c r="H37" s="617"/>
      <c r="I37" s="264" t="s">
        <v>65</v>
      </c>
    </row>
    <row r="38" spans="1:9" ht="13.5" customHeight="1" x14ac:dyDescent="0.2">
      <c r="A38" s="285">
        <v>22</v>
      </c>
      <c r="B38" s="622"/>
      <c r="C38" s="447"/>
      <c r="D38" s="455"/>
      <c r="E38" s="409"/>
      <c r="F38" s="618"/>
      <c r="G38" s="619"/>
      <c r="H38" s="620"/>
      <c r="I38" s="456">
        <f>SUM(C38:F38)</f>
        <v>0</v>
      </c>
    </row>
    <row r="50" spans="2:2" x14ac:dyDescent="0.2">
      <c r="B50" s="290" t="s">
        <v>1257</v>
      </c>
    </row>
    <row r="2016" spans="130:130" x14ac:dyDescent="0.2">
      <c r="DZ2016" s="317"/>
    </row>
  </sheetData>
  <sheetProtection algorithmName="SHA-512" hashValue="nHL42dvkt5T4AmKppK/SuXULV/UZZRQGyf6eAlTeAR9/5LJq39I/ha86VI9/24IxrH4iyfO7PfDG/9ET8YDGvg==" saltValue="35UtDPQH90P+aXOw3j9uVw==" spinCount="100000" sheet="1" selectLockedCells="1"/>
  <customSheetViews>
    <customSheetView guid="{5FD3B1AB-017C-414B-9DD8-B283259DE27C}" scale="75" showGridLines="0" fitToPage="1" showRuler="0" topLeftCell="A22">
      <selection activeCell="B51" sqref="B51"/>
      <pageMargins left="0" right="0" top="0" bottom="0" header="0" footer="0"/>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I15" sqref="I15"/>
    </sheetView>
  </sheetViews>
  <sheetFormatPr defaultColWidth="9.140625" defaultRowHeight="12.75" x14ac:dyDescent="0.2"/>
  <cols>
    <col min="1" max="1" width="12.5703125" customWidth="1"/>
    <col min="2" max="7" width="14.85546875" customWidth="1"/>
  </cols>
  <sheetData>
    <row r="1" spans="1:9" x14ac:dyDescent="0.2">
      <c r="A1" s="624" t="s">
        <v>270</v>
      </c>
      <c r="B1" s="624"/>
      <c r="C1" s="624"/>
      <c r="D1" s="624"/>
      <c r="E1" s="624"/>
      <c r="F1" s="624"/>
      <c r="G1" s="624"/>
    </row>
    <row r="2" spans="1:9" x14ac:dyDescent="0.2">
      <c r="A2" s="624" t="s">
        <v>271</v>
      </c>
      <c r="B2" s="624"/>
      <c r="C2" s="624"/>
      <c r="D2" s="624"/>
      <c r="E2" s="624"/>
      <c r="F2" s="624"/>
      <c r="G2" s="624"/>
    </row>
    <row r="3" spans="1:9" x14ac:dyDescent="0.2">
      <c r="A3" s="624" t="str">
        <f>'FORM 1'!$B$50</f>
        <v>Calendar Year Ended December 31, 2022</v>
      </c>
      <c r="B3" s="624"/>
      <c r="C3" s="624"/>
      <c r="D3" s="624"/>
      <c r="E3" s="624"/>
      <c r="F3" s="624"/>
      <c r="G3" s="624"/>
      <c r="H3" s="528"/>
      <c r="I3" s="528"/>
    </row>
    <row r="4" spans="1:9" x14ac:dyDescent="0.2">
      <c r="A4" s="112"/>
      <c r="B4" s="112"/>
      <c r="C4" s="112"/>
      <c r="D4" s="112"/>
      <c r="E4" s="112"/>
      <c r="F4" s="112"/>
      <c r="G4" s="112"/>
      <c r="H4" s="528"/>
      <c r="I4" s="528"/>
    </row>
    <row r="5" spans="1:9" x14ac:dyDescent="0.2">
      <c r="A5" s="112"/>
      <c r="B5" s="112"/>
      <c r="C5" s="112"/>
      <c r="D5" s="112"/>
      <c r="E5" s="112"/>
      <c r="F5" s="112"/>
      <c r="G5" s="112"/>
      <c r="H5" s="528"/>
      <c r="I5" s="528"/>
    </row>
    <row r="6" spans="1:9" x14ac:dyDescent="0.2">
      <c r="A6" s="528" t="str">
        <f>'FORM 1'!A6:D6</f>
        <v>Name of Company:  &lt;INSERT YOUR COMPANY NAME HERE&gt;</v>
      </c>
      <c r="B6" s="118"/>
      <c r="C6" s="118"/>
      <c r="D6" s="118"/>
      <c r="E6" s="118"/>
      <c r="F6" s="118"/>
      <c r="G6" s="118"/>
    </row>
    <row r="7" spans="1:9" ht="13.5" thickBot="1" x14ac:dyDescent="0.25">
      <c r="A7" s="118"/>
      <c r="B7" s="118"/>
      <c r="C7" s="118"/>
      <c r="D7" s="118"/>
      <c r="E7" s="118"/>
      <c r="F7" s="118"/>
      <c r="G7" s="118"/>
    </row>
    <row r="8" spans="1:9" ht="18" customHeight="1" x14ac:dyDescent="0.2">
      <c r="A8" s="329" t="s">
        <v>272</v>
      </c>
      <c r="B8" s="330" t="s">
        <v>273</v>
      </c>
      <c r="C8" s="330" t="s">
        <v>236</v>
      </c>
      <c r="D8" s="330" t="s">
        <v>236</v>
      </c>
      <c r="E8" s="330" t="s">
        <v>274</v>
      </c>
      <c r="F8" s="330"/>
      <c r="G8" s="331" t="s">
        <v>275</v>
      </c>
    </row>
    <row r="9" spans="1:9" ht="15.75" customHeight="1" thickBot="1" x14ac:dyDescent="0.25">
      <c r="A9" s="332" t="s">
        <v>276</v>
      </c>
      <c r="B9" s="333" t="s">
        <v>277</v>
      </c>
      <c r="C9" s="333" t="s">
        <v>278</v>
      </c>
      <c r="D9" s="333" t="s">
        <v>279</v>
      </c>
      <c r="E9" s="333" t="s">
        <v>280</v>
      </c>
      <c r="F9" s="333" t="s">
        <v>281</v>
      </c>
      <c r="G9" s="334" t="s">
        <v>282</v>
      </c>
    </row>
    <row r="10" spans="1:9" ht="18" customHeight="1" x14ac:dyDescent="0.2">
      <c r="A10" s="137" t="s">
        <v>24</v>
      </c>
      <c r="B10" s="134"/>
      <c r="C10" s="134"/>
      <c r="D10" s="134"/>
      <c r="E10" s="134"/>
      <c r="F10" s="134"/>
      <c r="G10" s="300"/>
    </row>
    <row r="11" spans="1:9" ht="18" customHeight="1" x14ac:dyDescent="0.2">
      <c r="A11" s="137"/>
      <c r="B11" s="134"/>
      <c r="C11" s="134"/>
      <c r="D11" s="134"/>
      <c r="E11" s="134"/>
      <c r="F11" s="134"/>
      <c r="G11" s="300"/>
    </row>
    <row r="12" spans="1:9" ht="18" customHeight="1" x14ac:dyDescent="0.2">
      <c r="A12" s="138"/>
      <c r="B12" s="135"/>
      <c r="C12" s="135"/>
      <c r="D12" s="135"/>
      <c r="E12" s="135"/>
      <c r="F12" s="135"/>
      <c r="G12" s="136"/>
    </row>
    <row r="13" spans="1:9" ht="18" customHeight="1" x14ac:dyDescent="0.2">
      <c r="A13" s="138"/>
      <c r="B13" s="135"/>
      <c r="C13" s="135"/>
      <c r="D13" s="135"/>
      <c r="E13" s="135"/>
      <c r="F13" s="135"/>
      <c r="G13" s="136"/>
    </row>
    <row r="14" spans="1:9" ht="18" customHeight="1" x14ac:dyDescent="0.2">
      <c r="A14" s="138"/>
      <c r="B14" s="135"/>
      <c r="C14" s="135"/>
      <c r="D14" s="135"/>
      <c r="E14" s="135"/>
      <c r="F14" s="135"/>
      <c r="G14" s="136"/>
    </row>
    <row r="15" spans="1:9" ht="18" customHeight="1" x14ac:dyDescent="0.2">
      <c r="A15" s="138"/>
      <c r="B15" s="135"/>
      <c r="C15" s="135"/>
      <c r="D15" s="135"/>
      <c r="E15" s="135"/>
      <c r="F15" s="135"/>
      <c r="G15" s="136"/>
    </row>
    <row r="16" spans="1:9" ht="18" customHeight="1" x14ac:dyDescent="0.2">
      <c r="A16" s="138"/>
      <c r="B16" s="135"/>
      <c r="C16" s="135"/>
      <c r="D16" s="135"/>
      <c r="E16" s="135"/>
      <c r="F16" s="135"/>
      <c r="G16" s="136"/>
    </row>
    <row r="17" spans="1:7" ht="18" customHeight="1" x14ac:dyDescent="0.2">
      <c r="A17" s="138"/>
      <c r="B17" s="135"/>
      <c r="C17" s="135"/>
      <c r="D17" s="135"/>
      <c r="E17" s="135"/>
      <c r="F17" s="135"/>
      <c r="G17" s="136"/>
    </row>
    <row r="18" spans="1:7" ht="18" customHeight="1" x14ac:dyDescent="0.2">
      <c r="A18" s="138"/>
      <c r="B18" s="135"/>
      <c r="C18" s="135"/>
      <c r="D18" s="135"/>
      <c r="E18" s="135"/>
      <c r="F18" s="135"/>
      <c r="G18" s="136"/>
    </row>
    <row r="19" spans="1:7" ht="18" customHeight="1" x14ac:dyDescent="0.2">
      <c r="A19" s="138"/>
      <c r="B19" s="135"/>
      <c r="C19" s="135"/>
      <c r="D19" s="135"/>
      <c r="E19" s="135"/>
      <c r="F19" s="135"/>
      <c r="G19" s="136"/>
    </row>
    <row r="20" spans="1:7" ht="18" customHeight="1" x14ac:dyDescent="0.2">
      <c r="A20" s="138"/>
      <c r="B20" s="135"/>
      <c r="C20" s="135"/>
      <c r="D20" s="135"/>
      <c r="E20" s="135"/>
      <c r="F20" s="135"/>
      <c r="G20" s="136"/>
    </row>
    <row r="21" spans="1:7" ht="18" customHeight="1" x14ac:dyDescent="0.2">
      <c r="A21" s="138"/>
      <c r="B21" s="135"/>
      <c r="C21" s="135"/>
      <c r="D21" s="135"/>
      <c r="E21" s="135"/>
      <c r="F21" s="135"/>
      <c r="G21" s="136"/>
    </row>
    <row r="22" spans="1:7" ht="18" customHeight="1" x14ac:dyDescent="0.2">
      <c r="A22" s="138"/>
      <c r="B22" s="135"/>
      <c r="C22" s="135"/>
      <c r="D22" s="135"/>
      <c r="E22" s="135"/>
      <c r="F22" s="135"/>
      <c r="G22" s="136"/>
    </row>
    <row r="23" spans="1:7" ht="18" customHeight="1" x14ac:dyDescent="0.2">
      <c r="A23" s="138"/>
      <c r="B23" s="135"/>
      <c r="C23" s="135"/>
      <c r="D23" s="135"/>
      <c r="E23" s="135"/>
      <c r="F23" s="135"/>
      <c r="G23" s="136"/>
    </row>
    <row r="24" spans="1:7" ht="18" customHeight="1" x14ac:dyDescent="0.2">
      <c r="A24" s="138"/>
      <c r="B24" s="135"/>
      <c r="C24" s="135"/>
      <c r="D24" s="135"/>
      <c r="E24" s="135"/>
      <c r="F24" s="135"/>
      <c r="G24" s="136"/>
    </row>
    <row r="25" spans="1:7" ht="18" customHeight="1" x14ac:dyDescent="0.2">
      <c r="A25" s="138"/>
      <c r="B25" s="135"/>
      <c r="C25" s="135"/>
      <c r="D25" s="135"/>
      <c r="E25" s="135"/>
      <c r="F25" s="135"/>
      <c r="G25" s="136"/>
    </row>
    <row r="26" spans="1:7" ht="18" customHeight="1" x14ac:dyDescent="0.2">
      <c r="A26" s="138"/>
      <c r="B26" s="135"/>
      <c r="C26" s="135"/>
      <c r="D26" s="135"/>
      <c r="E26" s="135"/>
      <c r="F26" s="135"/>
      <c r="G26" s="136"/>
    </row>
    <row r="27" spans="1:7" ht="18" customHeight="1" x14ac:dyDescent="0.2">
      <c r="A27" s="138"/>
      <c r="B27" s="135"/>
      <c r="C27" s="135"/>
      <c r="D27" s="135"/>
      <c r="E27" s="135"/>
      <c r="F27" s="135"/>
      <c r="G27" s="136"/>
    </row>
    <row r="28" spans="1:7" ht="18" customHeight="1" x14ac:dyDescent="0.2">
      <c r="A28" s="138"/>
      <c r="B28" s="135"/>
      <c r="C28" s="135"/>
      <c r="D28" s="135"/>
      <c r="E28" s="135"/>
      <c r="F28" s="135"/>
      <c r="G28" s="136"/>
    </row>
    <row r="29" spans="1:7" ht="18" customHeight="1" x14ac:dyDescent="0.2">
      <c r="A29" s="138"/>
      <c r="B29" s="135"/>
      <c r="C29" s="135"/>
      <c r="D29" s="135"/>
      <c r="E29" s="135"/>
      <c r="F29" s="135"/>
      <c r="G29" s="136"/>
    </row>
    <row r="30" spans="1:7" ht="18" customHeight="1" x14ac:dyDescent="0.2">
      <c r="A30" s="138"/>
      <c r="B30" s="135"/>
      <c r="C30" s="135"/>
      <c r="D30" s="135"/>
      <c r="E30" s="135"/>
      <c r="F30" s="135"/>
      <c r="G30" s="136"/>
    </row>
    <row r="31" spans="1:7" ht="18" customHeight="1" thickBot="1" x14ac:dyDescent="0.25">
      <c r="A31" s="213"/>
      <c r="B31" s="162"/>
      <c r="C31" s="162"/>
      <c r="D31" s="162"/>
      <c r="E31" s="162" t="s">
        <v>24</v>
      </c>
      <c r="F31" s="162" t="s">
        <v>24</v>
      </c>
      <c r="G31" s="301" t="s">
        <v>24</v>
      </c>
    </row>
    <row r="32" spans="1:7" ht="18" customHeight="1" thickTop="1" thickBot="1" x14ac:dyDescent="0.25">
      <c r="A32" s="579" t="s">
        <v>180</v>
      </c>
      <c r="B32" s="335">
        <f t="shared" ref="B32:G32" si="0">SUM(B10:B31)</f>
        <v>0</v>
      </c>
      <c r="C32" s="335">
        <f t="shared" si="0"/>
        <v>0</v>
      </c>
      <c r="D32" s="335">
        <f t="shared" si="0"/>
        <v>0</v>
      </c>
      <c r="E32" s="336">
        <f t="shared" si="0"/>
        <v>0</v>
      </c>
      <c r="F32" s="336">
        <f t="shared" si="0"/>
        <v>0</v>
      </c>
      <c r="G32" s="336">
        <f t="shared" si="0"/>
        <v>0</v>
      </c>
    </row>
    <row r="34" spans="1:1" x14ac:dyDescent="0.2">
      <c r="A34" s="215" t="s">
        <v>283</v>
      </c>
    </row>
    <row r="2016" spans="130:130" x14ac:dyDescent="0.2">
      <c r="DZ2016" s="317"/>
    </row>
  </sheetData>
  <sheetProtection algorithmName="SHA-512" hashValue="p6Q35p6A8p5L7pksmlZrz2oky/dJ8tmb+KKUsrwT9I1buA8OijWFmA/K2pd3hBG8ZpbOErWvcPktBWOK0HlD8Q==" saltValue="wQTIzZKgI+/tn1Or4r4QQA==" spinCount="100000" sheet="1" insertRows="0" deleteRows="0" sort="0"/>
  <customSheetViews>
    <customSheetView guid="{5FD3B1AB-017C-414B-9DD8-B283259DE27C}" showGridLines="0" showRuler="0" topLeftCell="A7">
      <selection activeCell="B10" sqref="B10"/>
      <pageMargins left="0" right="0" top="0" bottom="0" header="0" footer="0"/>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B10" sqref="B10"/>
    </sheetView>
  </sheetViews>
  <sheetFormatPr defaultRowHeight="12.75" x14ac:dyDescent="0.2"/>
  <cols>
    <col min="1" max="1" width="42.42578125" customWidth="1"/>
    <col min="2" max="2" width="20.5703125" customWidth="1"/>
    <col min="3" max="3" width="10.5703125" customWidth="1"/>
    <col min="4" max="4" width="12.42578125" customWidth="1"/>
    <col min="5" max="5" width="13.7109375" customWidth="1"/>
    <col min="8" max="8" width="11" bestFit="1" customWidth="1"/>
  </cols>
  <sheetData>
    <row r="1" spans="1:18" x14ac:dyDescent="0.2">
      <c r="A1" s="624" t="s">
        <v>284</v>
      </c>
      <c r="B1" s="624"/>
      <c r="C1" s="624"/>
      <c r="D1" s="624"/>
      <c r="E1" s="112"/>
      <c r="F1" s="112"/>
    </row>
    <row r="2" spans="1:18" s="18" customFormat="1" x14ac:dyDescent="0.2">
      <c r="A2" s="624" t="s">
        <v>285</v>
      </c>
      <c r="B2" s="624"/>
      <c r="C2" s="624"/>
      <c r="D2" s="624"/>
      <c r="E2" s="112"/>
      <c r="F2" s="112"/>
      <c r="G2" s="225"/>
      <c r="H2" s="225"/>
      <c r="I2" s="225"/>
      <c r="J2" s="225"/>
      <c r="K2" s="225"/>
      <c r="L2" s="225"/>
      <c r="M2" s="225"/>
      <c r="N2" s="225"/>
      <c r="O2" s="225"/>
      <c r="P2" s="225"/>
      <c r="Q2" s="225"/>
      <c r="R2" s="225"/>
    </row>
    <row r="3" spans="1:18" x14ac:dyDescent="0.2">
      <c r="A3" s="624" t="str">
        <f>'FORM 1'!$B$50</f>
        <v>Calendar Year Ended December 31, 2022</v>
      </c>
      <c r="B3" s="624"/>
      <c r="C3" s="624"/>
      <c r="D3" s="624"/>
      <c r="E3" s="290"/>
      <c r="F3" s="290"/>
      <c r="G3" s="290"/>
      <c r="H3" s="112"/>
    </row>
    <row r="4" spans="1:18" x14ac:dyDescent="0.2">
      <c r="A4" s="112"/>
      <c r="B4" s="112"/>
      <c r="C4" s="112"/>
      <c r="D4" s="112"/>
      <c r="E4" s="112"/>
      <c r="F4" s="112"/>
      <c r="G4" s="112"/>
      <c r="H4" s="112"/>
    </row>
    <row r="5" spans="1:18" x14ac:dyDescent="0.2">
      <c r="A5" s="703" t="str">
        <f>'FORM 1'!A6:D6</f>
        <v>Name of Company:  &lt;INSERT YOUR COMPANY NAME HERE&gt;</v>
      </c>
      <c r="B5" s="703"/>
      <c r="C5" s="703"/>
      <c r="D5" s="703"/>
      <c r="E5" s="112"/>
      <c r="F5" s="112"/>
      <c r="G5" s="112"/>
      <c r="H5" s="112"/>
    </row>
    <row r="6" spans="1:18" x14ac:dyDescent="0.2">
      <c r="A6" s="580"/>
      <c r="B6" s="580"/>
      <c r="C6" s="580"/>
      <c r="D6" s="355"/>
      <c r="E6" s="112"/>
      <c r="F6" s="112"/>
      <c r="G6" s="112"/>
      <c r="H6" s="112"/>
    </row>
    <row r="7" spans="1:18" x14ac:dyDescent="0.2">
      <c r="A7" s="580"/>
      <c r="B7" s="355" t="s">
        <v>11</v>
      </c>
      <c r="C7" s="580"/>
      <c r="D7" s="355" t="s">
        <v>12</v>
      </c>
      <c r="E7" s="112"/>
      <c r="F7" s="112" t="s">
        <v>13</v>
      </c>
      <c r="G7" s="112"/>
      <c r="H7" s="112"/>
    </row>
    <row r="8" spans="1:18" ht="38.25" x14ac:dyDescent="0.2">
      <c r="A8" s="580"/>
      <c r="B8" s="356" t="s">
        <v>286</v>
      </c>
      <c r="C8" s="581"/>
      <c r="D8" s="356" t="s">
        <v>242</v>
      </c>
      <c r="E8" s="356"/>
      <c r="F8" s="357" t="s">
        <v>287</v>
      </c>
      <c r="G8" s="112"/>
      <c r="H8" s="112"/>
    </row>
    <row r="9" spans="1:18" ht="13.5" thickBot="1" x14ac:dyDescent="0.25">
      <c r="A9" s="580"/>
      <c r="B9" s="580"/>
      <c r="C9" s="580"/>
      <c r="D9" s="580"/>
      <c r="E9" s="112"/>
      <c r="F9" s="112"/>
      <c r="G9" s="112"/>
      <c r="H9" s="112"/>
    </row>
    <row r="10" spans="1:18" ht="20.100000000000001" customHeight="1" thickBot="1" x14ac:dyDescent="0.25">
      <c r="A10" s="328" t="s">
        <v>288</v>
      </c>
      <c r="B10" s="358"/>
      <c r="C10" s="112"/>
      <c r="D10" s="359"/>
      <c r="E10" s="66" t="s">
        <v>24</v>
      </c>
      <c r="F10" s="360" t="str">
        <f>IFERROR(D10/B10,"NA")</f>
        <v>NA</v>
      </c>
      <c r="H10" s="66"/>
    </row>
    <row r="11" spans="1:18" ht="13.5" thickBot="1" x14ac:dyDescent="0.25">
      <c r="A11" s="118"/>
      <c r="B11" s="361"/>
      <c r="C11" s="112"/>
      <c r="D11" s="361"/>
      <c r="E11" s="66"/>
      <c r="H11" s="66"/>
    </row>
    <row r="12" spans="1:18" ht="20.100000000000001" customHeight="1" thickBot="1" x14ac:dyDescent="0.25">
      <c r="A12" s="328" t="s">
        <v>289</v>
      </c>
      <c r="B12" s="358"/>
      <c r="C12" s="112"/>
      <c r="D12" s="359"/>
      <c r="F12" s="360" t="str">
        <f>IFERROR(D12/B12,"NA")</f>
        <v>NA</v>
      </c>
    </row>
    <row r="13" spans="1:18" ht="13.5" thickBot="1" x14ac:dyDescent="0.25">
      <c r="A13" s="118"/>
      <c r="B13" s="112"/>
      <c r="C13" s="112"/>
      <c r="D13" s="112"/>
    </row>
    <row r="14" spans="1:18" ht="27.4" customHeight="1" thickBot="1" x14ac:dyDescent="0.25">
      <c r="A14" s="364" t="s">
        <v>290</v>
      </c>
      <c r="B14" s="362">
        <f>B10+B12</f>
        <v>0</v>
      </c>
      <c r="C14" s="356"/>
      <c r="D14" s="363">
        <f>D10+D12</f>
        <v>0</v>
      </c>
      <c r="E14" s="79"/>
      <c r="F14" s="373" t="str">
        <f>IFERROR(D14/B14,"NA")</f>
        <v>NA</v>
      </c>
    </row>
    <row r="15" spans="1:18" ht="15.4" customHeight="1" x14ac:dyDescent="0.2">
      <c r="A15" s="118"/>
    </row>
    <row r="16" spans="1:18" ht="15.4" customHeight="1" x14ac:dyDescent="0.2">
      <c r="A16" s="118"/>
    </row>
    <row r="17" spans="1:1" ht="15.4" customHeight="1" x14ac:dyDescent="0.2">
      <c r="A17" s="118"/>
    </row>
    <row r="18" spans="1:1" ht="15.4" customHeight="1" x14ac:dyDescent="0.2">
      <c r="A18" s="118"/>
    </row>
    <row r="19" spans="1:1" ht="15.4" customHeight="1" x14ac:dyDescent="0.2">
      <c r="A19" s="118"/>
    </row>
    <row r="20" spans="1:1" ht="15.4" customHeight="1" x14ac:dyDescent="0.2">
      <c r="A20" s="118"/>
    </row>
    <row r="21" spans="1:1" x14ac:dyDescent="0.2">
      <c r="A21" s="118"/>
    </row>
    <row r="22" spans="1:1" x14ac:dyDescent="0.2">
      <c r="A22" s="118"/>
    </row>
    <row r="23" spans="1:1" x14ac:dyDescent="0.2">
      <c r="A23" s="118"/>
    </row>
    <row r="24" spans="1:1" x14ac:dyDescent="0.2">
      <c r="A24" s="118"/>
    </row>
    <row r="25" spans="1:1" x14ac:dyDescent="0.2">
      <c r="A25" s="118"/>
    </row>
    <row r="26" spans="1:1" x14ac:dyDescent="0.2">
      <c r="A26" s="118"/>
    </row>
    <row r="27" spans="1:1" x14ac:dyDescent="0.2">
      <c r="A27" s="118"/>
    </row>
    <row r="28" spans="1:1" x14ac:dyDescent="0.2">
      <c r="A28" s="118"/>
    </row>
    <row r="29" spans="1:1" x14ac:dyDescent="0.2">
      <c r="A29" s="118"/>
    </row>
    <row r="30" spans="1:1" x14ac:dyDescent="0.2">
      <c r="A30" s="118"/>
    </row>
    <row r="31" spans="1:1" x14ac:dyDescent="0.2">
      <c r="A31" s="118"/>
    </row>
    <row r="32" spans="1:1" x14ac:dyDescent="0.2">
      <c r="A32" s="118"/>
    </row>
    <row r="33" spans="1:1" x14ac:dyDescent="0.2">
      <c r="A33" s="118"/>
    </row>
    <row r="34" spans="1:1" x14ac:dyDescent="0.2">
      <c r="A34" s="118"/>
    </row>
    <row r="35" spans="1:1" x14ac:dyDescent="0.2">
      <c r="A35" s="118"/>
    </row>
    <row r="36" spans="1:1" x14ac:dyDescent="0.2">
      <c r="A36" s="118"/>
    </row>
    <row r="37" spans="1:1" x14ac:dyDescent="0.2">
      <c r="A37" s="118"/>
    </row>
    <row r="38" spans="1:1" x14ac:dyDescent="0.2">
      <c r="A38" s="118"/>
    </row>
    <row r="39" spans="1:1" x14ac:dyDescent="0.2">
      <c r="A39" s="118"/>
    </row>
    <row r="40" spans="1:1" x14ac:dyDescent="0.2">
      <c r="A40" s="118"/>
    </row>
    <row r="41" spans="1:1" x14ac:dyDescent="0.2">
      <c r="A41" s="118"/>
    </row>
    <row r="42" spans="1:1" x14ac:dyDescent="0.2">
      <c r="A42" s="118"/>
    </row>
    <row r="43" spans="1:1" x14ac:dyDescent="0.2">
      <c r="A43" s="118"/>
    </row>
    <row r="44" spans="1:1" x14ac:dyDescent="0.2">
      <c r="A44" s="118"/>
    </row>
    <row r="45" spans="1:1" x14ac:dyDescent="0.2">
      <c r="A45" s="118"/>
    </row>
    <row r="46" spans="1:1" x14ac:dyDescent="0.2">
      <c r="A46" s="118"/>
    </row>
    <row r="47" spans="1:1" ht="0.75" customHeight="1" x14ac:dyDescent="0.2">
      <c r="A47" s="118"/>
    </row>
    <row r="48" spans="1:1" hidden="1" x14ac:dyDescent="0.2">
      <c r="A48" s="118"/>
    </row>
    <row r="49" spans="1:1" hidden="1" x14ac:dyDescent="0.2">
      <c r="A49" s="118"/>
    </row>
    <row r="50" spans="1:1" x14ac:dyDescent="0.2">
      <c r="A50" s="118"/>
    </row>
    <row r="51" spans="1:1" x14ac:dyDescent="0.2">
      <c r="A51" s="118"/>
    </row>
    <row r="52" spans="1:1" x14ac:dyDescent="0.2">
      <c r="A52" s="118"/>
    </row>
    <row r="53" spans="1:1" x14ac:dyDescent="0.2">
      <c r="A53" s="118"/>
    </row>
    <row r="54" spans="1:1" x14ac:dyDescent="0.2">
      <c r="A54" s="118"/>
    </row>
    <row r="55" spans="1:1" x14ac:dyDescent="0.2">
      <c r="A55" s="118"/>
    </row>
    <row r="56" spans="1:1" x14ac:dyDescent="0.2">
      <c r="A56" s="118"/>
    </row>
    <row r="57" spans="1:1" x14ac:dyDescent="0.2">
      <c r="A57" s="118"/>
    </row>
    <row r="58" spans="1:1" x14ac:dyDescent="0.2">
      <c r="A58" s="118"/>
    </row>
    <row r="59" spans="1:1" x14ac:dyDescent="0.2">
      <c r="A59" s="118"/>
    </row>
    <row r="60" spans="1:1" x14ac:dyDescent="0.2">
      <c r="A60" s="118"/>
    </row>
    <row r="61" spans="1:1" x14ac:dyDescent="0.2">
      <c r="A61" s="118"/>
    </row>
    <row r="62" spans="1:1" x14ac:dyDescent="0.2">
      <c r="A62" s="118"/>
    </row>
    <row r="63" spans="1:1" x14ac:dyDescent="0.2">
      <c r="A63" s="118"/>
    </row>
    <row r="64" spans="1:1" x14ac:dyDescent="0.2">
      <c r="A64" s="118"/>
    </row>
    <row r="65" spans="1:1" x14ac:dyDescent="0.2">
      <c r="A65" s="118"/>
    </row>
    <row r="66" spans="1:1" x14ac:dyDescent="0.2">
      <c r="A66" s="118"/>
    </row>
    <row r="67" spans="1:1" x14ac:dyDescent="0.2">
      <c r="A67" s="118"/>
    </row>
    <row r="68" spans="1:1" x14ac:dyDescent="0.2">
      <c r="A68" s="118"/>
    </row>
    <row r="69" spans="1:1" x14ac:dyDescent="0.2">
      <c r="A69" s="118"/>
    </row>
    <row r="70" spans="1:1" x14ac:dyDescent="0.2">
      <c r="A70" s="118"/>
    </row>
    <row r="71" spans="1:1" x14ac:dyDescent="0.2">
      <c r="A71" s="118"/>
    </row>
    <row r="72" spans="1:1" x14ac:dyDescent="0.2">
      <c r="A72" s="118"/>
    </row>
    <row r="73" spans="1:1" x14ac:dyDescent="0.2">
      <c r="A73" s="118"/>
    </row>
    <row r="74" spans="1:1" x14ac:dyDescent="0.2">
      <c r="A74" s="118"/>
    </row>
    <row r="75" spans="1:1" x14ac:dyDescent="0.2">
      <c r="A75" s="118"/>
    </row>
    <row r="76" spans="1:1" x14ac:dyDescent="0.2">
      <c r="A76" s="118"/>
    </row>
    <row r="77" spans="1:1" x14ac:dyDescent="0.2">
      <c r="A77" s="118"/>
    </row>
    <row r="78" spans="1:1" x14ac:dyDescent="0.2">
      <c r="A78" s="118"/>
    </row>
    <row r="79" spans="1:1" x14ac:dyDescent="0.2">
      <c r="A79" s="118"/>
    </row>
    <row r="80" spans="1:1" x14ac:dyDescent="0.2">
      <c r="A80" s="118"/>
    </row>
    <row r="81" spans="1:1" x14ac:dyDescent="0.2">
      <c r="A81" s="118"/>
    </row>
    <row r="82" spans="1:1" x14ac:dyDescent="0.2">
      <c r="A82" s="118"/>
    </row>
    <row r="83" spans="1:1" x14ac:dyDescent="0.2">
      <c r="A83" s="118"/>
    </row>
    <row r="84" spans="1:1" x14ac:dyDescent="0.2">
      <c r="A84" s="118"/>
    </row>
    <row r="85" spans="1:1" x14ac:dyDescent="0.2">
      <c r="A85" s="118"/>
    </row>
    <row r="86" spans="1:1" x14ac:dyDescent="0.2">
      <c r="A86" s="118"/>
    </row>
    <row r="87" spans="1:1" x14ac:dyDescent="0.2">
      <c r="A87" s="118"/>
    </row>
    <row r="88" spans="1:1" x14ac:dyDescent="0.2">
      <c r="A88" s="118"/>
    </row>
    <row r="89" spans="1:1" x14ac:dyDescent="0.2">
      <c r="A89" s="118"/>
    </row>
    <row r="90" spans="1:1" x14ac:dyDescent="0.2">
      <c r="A90" s="118"/>
    </row>
    <row r="91" spans="1:1" x14ac:dyDescent="0.2">
      <c r="A91" s="118"/>
    </row>
    <row r="92" spans="1:1" x14ac:dyDescent="0.2">
      <c r="A92" s="118"/>
    </row>
    <row r="93" spans="1:1" x14ac:dyDescent="0.2">
      <c r="A93" s="118"/>
    </row>
    <row r="94" spans="1:1" x14ac:dyDescent="0.2">
      <c r="A94" s="118"/>
    </row>
    <row r="95" spans="1:1" x14ac:dyDescent="0.2">
      <c r="A95" s="118"/>
    </row>
    <row r="96" spans="1:1" x14ac:dyDescent="0.2">
      <c r="A96" s="118"/>
    </row>
    <row r="97" spans="1:1" x14ac:dyDescent="0.2">
      <c r="A97" s="118"/>
    </row>
    <row r="98" spans="1:1" x14ac:dyDescent="0.2">
      <c r="A98" s="118"/>
    </row>
    <row r="99" spans="1:1" x14ac:dyDescent="0.2">
      <c r="A99" s="118"/>
    </row>
    <row r="100" spans="1:1" x14ac:dyDescent="0.2">
      <c r="A100" s="118"/>
    </row>
    <row r="101" spans="1:1" x14ac:dyDescent="0.2">
      <c r="A101" s="118"/>
    </row>
    <row r="102" spans="1:1" x14ac:dyDescent="0.2">
      <c r="A102" s="118"/>
    </row>
    <row r="103" spans="1:1" x14ac:dyDescent="0.2">
      <c r="A103" s="118"/>
    </row>
    <row r="104" spans="1:1" x14ac:dyDescent="0.2">
      <c r="A104" s="118"/>
    </row>
    <row r="105" spans="1:1" x14ac:dyDescent="0.2">
      <c r="A105" s="118"/>
    </row>
    <row r="106" spans="1:1" x14ac:dyDescent="0.2">
      <c r="A106" s="118"/>
    </row>
    <row r="107" spans="1:1" x14ac:dyDescent="0.2">
      <c r="A107" s="118"/>
    </row>
    <row r="108" spans="1:1" x14ac:dyDescent="0.2">
      <c r="A108" s="118"/>
    </row>
    <row r="109" spans="1:1" x14ac:dyDescent="0.2">
      <c r="A109" s="118"/>
    </row>
    <row r="110" spans="1:1" x14ac:dyDescent="0.2">
      <c r="A110" s="118"/>
    </row>
    <row r="111" spans="1:1" x14ac:dyDescent="0.2">
      <c r="A111" s="118"/>
    </row>
    <row r="112" spans="1:1" x14ac:dyDescent="0.2">
      <c r="A112" s="118"/>
    </row>
    <row r="113" spans="1:1" x14ac:dyDescent="0.2">
      <c r="A113" s="118"/>
    </row>
    <row r="114" spans="1:1" x14ac:dyDescent="0.2">
      <c r="A114" s="118"/>
    </row>
    <row r="115" spans="1:1" x14ac:dyDescent="0.2">
      <c r="A115" s="118"/>
    </row>
    <row r="116" spans="1:1" x14ac:dyDescent="0.2">
      <c r="A116" s="118"/>
    </row>
    <row r="117" spans="1:1" x14ac:dyDescent="0.2">
      <c r="A117" s="118"/>
    </row>
    <row r="118" spans="1:1" x14ac:dyDescent="0.2">
      <c r="A118" s="118"/>
    </row>
    <row r="119" spans="1:1" x14ac:dyDescent="0.2">
      <c r="A119" s="118"/>
    </row>
    <row r="120" spans="1:1" x14ac:dyDescent="0.2">
      <c r="A120" s="118"/>
    </row>
    <row r="121" spans="1:1" x14ac:dyDescent="0.2">
      <c r="A121" s="118"/>
    </row>
    <row r="122" spans="1:1" x14ac:dyDescent="0.2">
      <c r="A122" s="118"/>
    </row>
    <row r="123" spans="1:1" x14ac:dyDescent="0.2">
      <c r="A123" s="118"/>
    </row>
    <row r="124" spans="1:1" x14ac:dyDescent="0.2">
      <c r="A124" s="118"/>
    </row>
    <row r="125" spans="1:1" x14ac:dyDescent="0.2">
      <c r="A125" s="118"/>
    </row>
    <row r="126" spans="1:1" x14ac:dyDescent="0.2">
      <c r="A126" s="118"/>
    </row>
    <row r="127" spans="1:1" x14ac:dyDescent="0.2">
      <c r="A127" s="118"/>
    </row>
    <row r="128" spans="1:1" x14ac:dyDescent="0.2">
      <c r="A128" s="118"/>
    </row>
    <row r="129" spans="1:1" x14ac:dyDescent="0.2">
      <c r="A129" s="118"/>
    </row>
    <row r="130" spans="1:1" x14ac:dyDescent="0.2">
      <c r="A130" s="118"/>
    </row>
    <row r="131" spans="1:1" x14ac:dyDescent="0.2">
      <c r="A131" s="118"/>
    </row>
    <row r="132" spans="1:1" x14ac:dyDescent="0.2">
      <c r="A132" s="118"/>
    </row>
    <row r="133" spans="1:1" x14ac:dyDescent="0.2">
      <c r="A133" s="118"/>
    </row>
    <row r="134" spans="1:1" x14ac:dyDescent="0.2">
      <c r="A134" s="118"/>
    </row>
    <row r="135" spans="1:1" x14ac:dyDescent="0.2">
      <c r="A135" s="118"/>
    </row>
    <row r="136" spans="1:1" x14ac:dyDescent="0.2">
      <c r="A136" s="118"/>
    </row>
    <row r="137" spans="1:1" x14ac:dyDescent="0.2">
      <c r="A137" s="118"/>
    </row>
    <row r="138" spans="1:1" x14ac:dyDescent="0.2">
      <c r="A138" s="118"/>
    </row>
    <row r="139" spans="1:1" x14ac:dyDescent="0.2">
      <c r="A139" s="118"/>
    </row>
    <row r="140" spans="1:1" x14ac:dyDescent="0.2">
      <c r="A140" s="118"/>
    </row>
    <row r="141" spans="1:1" x14ac:dyDescent="0.2">
      <c r="A141" s="118"/>
    </row>
    <row r="142" spans="1:1" x14ac:dyDescent="0.2">
      <c r="A142" s="118"/>
    </row>
    <row r="143" spans="1:1" x14ac:dyDescent="0.2">
      <c r="A143" s="118"/>
    </row>
    <row r="144" spans="1:1" x14ac:dyDescent="0.2">
      <c r="A144" s="118"/>
    </row>
    <row r="145" spans="1:1" x14ac:dyDescent="0.2">
      <c r="A145" s="118"/>
    </row>
    <row r="146" spans="1:1" x14ac:dyDescent="0.2">
      <c r="A146" s="118"/>
    </row>
    <row r="147" spans="1:1" x14ac:dyDescent="0.2">
      <c r="A147" s="118"/>
    </row>
    <row r="148" spans="1:1" x14ac:dyDescent="0.2">
      <c r="A148" s="118"/>
    </row>
    <row r="149" spans="1:1" x14ac:dyDescent="0.2">
      <c r="A149" s="118"/>
    </row>
    <row r="150" spans="1:1" x14ac:dyDescent="0.2">
      <c r="A150" s="118"/>
    </row>
    <row r="151" spans="1:1" x14ac:dyDescent="0.2">
      <c r="A151" s="118"/>
    </row>
    <row r="152" spans="1:1" x14ac:dyDescent="0.2">
      <c r="A152" s="118"/>
    </row>
    <row r="153" spans="1:1" x14ac:dyDescent="0.2">
      <c r="A153" s="118"/>
    </row>
    <row r="154" spans="1:1" x14ac:dyDescent="0.2">
      <c r="A154" s="118"/>
    </row>
    <row r="155" spans="1:1" x14ac:dyDescent="0.2">
      <c r="A155" s="118"/>
    </row>
    <row r="156" spans="1:1" x14ac:dyDescent="0.2">
      <c r="A156" s="118"/>
    </row>
    <row r="157" spans="1:1" x14ac:dyDescent="0.2">
      <c r="A157" s="118"/>
    </row>
    <row r="158" spans="1:1" x14ac:dyDescent="0.2">
      <c r="A158" s="118"/>
    </row>
    <row r="159" spans="1:1" x14ac:dyDescent="0.2">
      <c r="A159" s="118"/>
    </row>
    <row r="160" spans="1:1" x14ac:dyDescent="0.2">
      <c r="A160" s="118"/>
    </row>
    <row r="161" spans="1:1" x14ac:dyDescent="0.2">
      <c r="A161" s="118"/>
    </row>
    <row r="162" spans="1:1" x14ac:dyDescent="0.2">
      <c r="A162" s="118"/>
    </row>
    <row r="163" spans="1:1" x14ac:dyDescent="0.2">
      <c r="A163" s="118"/>
    </row>
    <row r="164" spans="1:1" x14ac:dyDescent="0.2">
      <c r="A164" s="118"/>
    </row>
    <row r="165" spans="1:1" x14ac:dyDescent="0.2">
      <c r="A165" s="118"/>
    </row>
    <row r="166" spans="1:1" x14ac:dyDescent="0.2">
      <c r="A166" s="118"/>
    </row>
    <row r="167" spans="1:1" x14ac:dyDescent="0.2">
      <c r="A167" s="118"/>
    </row>
    <row r="168" spans="1:1" x14ac:dyDescent="0.2">
      <c r="A168" s="118"/>
    </row>
    <row r="169" spans="1:1" x14ac:dyDescent="0.2">
      <c r="A169" s="118"/>
    </row>
    <row r="170" spans="1:1" x14ac:dyDescent="0.2">
      <c r="A170" s="118"/>
    </row>
    <row r="171" spans="1:1" x14ac:dyDescent="0.2">
      <c r="A171" s="118"/>
    </row>
    <row r="172" spans="1:1" x14ac:dyDescent="0.2">
      <c r="A172" s="118"/>
    </row>
    <row r="173" spans="1:1" x14ac:dyDescent="0.2">
      <c r="A173" s="118"/>
    </row>
    <row r="174" spans="1:1" x14ac:dyDescent="0.2">
      <c r="A174" s="118"/>
    </row>
    <row r="175" spans="1:1" x14ac:dyDescent="0.2">
      <c r="A175" s="118"/>
    </row>
    <row r="176" spans="1:1" x14ac:dyDescent="0.2">
      <c r="A176" s="118"/>
    </row>
    <row r="177" spans="1:1" x14ac:dyDescent="0.2">
      <c r="A177" s="118"/>
    </row>
    <row r="178" spans="1:1" x14ac:dyDescent="0.2">
      <c r="A178" s="118"/>
    </row>
    <row r="179" spans="1:1" x14ac:dyDescent="0.2">
      <c r="A179" s="118"/>
    </row>
    <row r="180" spans="1:1" x14ac:dyDescent="0.2">
      <c r="A180" s="118"/>
    </row>
    <row r="181" spans="1:1" x14ac:dyDescent="0.2">
      <c r="A181" s="118"/>
    </row>
    <row r="182" spans="1:1" x14ac:dyDescent="0.2">
      <c r="A182" s="118"/>
    </row>
    <row r="183" spans="1:1" x14ac:dyDescent="0.2">
      <c r="A183" s="118"/>
    </row>
    <row r="184" spans="1:1" x14ac:dyDescent="0.2">
      <c r="A184" s="118"/>
    </row>
    <row r="185" spans="1:1" x14ac:dyDescent="0.2">
      <c r="A185" s="118"/>
    </row>
    <row r="186" spans="1:1" x14ac:dyDescent="0.2">
      <c r="A186" s="118"/>
    </row>
    <row r="187" spans="1:1" x14ac:dyDescent="0.2">
      <c r="A187" s="118"/>
    </row>
    <row r="188" spans="1:1" x14ac:dyDescent="0.2">
      <c r="A188" s="118"/>
    </row>
    <row r="189" spans="1:1" x14ac:dyDescent="0.2">
      <c r="A189" s="118"/>
    </row>
    <row r="190" spans="1:1" x14ac:dyDescent="0.2">
      <c r="A190" s="118"/>
    </row>
    <row r="191" spans="1:1" x14ac:dyDescent="0.2">
      <c r="A191" s="118"/>
    </row>
    <row r="192" spans="1:1" x14ac:dyDescent="0.2">
      <c r="A192" s="118"/>
    </row>
    <row r="193" spans="1:1" x14ac:dyDescent="0.2">
      <c r="A193" s="118"/>
    </row>
    <row r="194" spans="1:1" x14ac:dyDescent="0.2">
      <c r="A194" s="118"/>
    </row>
    <row r="195" spans="1:1" x14ac:dyDescent="0.2">
      <c r="A195" s="118"/>
    </row>
    <row r="196" spans="1:1" x14ac:dyDescent="0.2">
      <c r="A196" s="118"/>
    </row>
    <row r="197" spans="1:1" x14ac:dyDescent="0.2">
      <c r="A197" s="118"/>
    </row>
    <row r="198" spans="1:1" x14ac:dyDescent="0.2">
      <c r="A198" s="118"/>
    </row>
    <row r="199" spans="1:1" x14ac:dyDescent="0.2">
      <c r="A199" s="118"/>
    </row>
    <row r="200" spans="1:1" x14ac:dyDescent="0.2">
      <c r="A200" s="118"/>
    </row>
    <row r="201" spans="1:1" x14ac:dyDescent="0.2">
      <c r="A201" s="118"/>
    </row>
    <row r="202" spans="1:1" x14ac:dyDescent="0.2">
      <c r="A202" s="118"/>
    </row>
    <row r="203" spans="1:1" x14ac:dyDescent="0.2">
      <c r="A203" s="118"/>
    </row>
    <row r="204" spans="1:1" x14ac:dyDescent="0.2">
      <c r="A204" s="118"/>
    </row>
    <row r="205" spans="1:1" x14ac:dyDescent="0.2">
      <c r="A205" s="118"/>
    </row>
    <row r="206" spans="1:1" x14ac:dyDescent="0.2">
      <c r="A206" s="118"/>
    </row>
    <row r="207" spans="1:1" x14ac:dyDescent="0.2">
      <c r="A207" s="118"/>
    </row>
    <row r="208" spans="1:1" x14ac:dyDescent="0.2">
      <c r="A208" s="118"/>
    </row>
    <row r="209" spans="1:1" x14ac:dyDescent="0.2">
      <c r="A209" s="118"/>
    </row>
    <row r="210" spans="1:1" x14ac:dyDescent="0.2">
      <c r="A210" s="118"/>
    </row>
    <row r="211" spans="1:1" x14ac:dyDescent="0.2">
      <c r="A211" s="118"/>
    </row>
    <row r="212" spans="1:1" x14ac:dyDescent="0.2">
      <c r="A212" s="118"/>
    </row>
    <row r="213" spans="1:1" x14ac:dyDescent="0.2">
      <c r="A213" s="118"/>
    </row>
    <row r="214" spans="1:1" x14ac:dyDescent="0.2">
      <c r="A214" s="118"/>
    </row>
    <row r="215" spans="1:1" x14ac:dyDescent="0.2">
      <c r="A215" s="118"/>
    </row>
    <row r="216" spans="1:1" x14ac:dyDescent="0.2">
      <c r="A216" s="118"/>
    </row>
    <row r="217" spans="1:1" x14ac:dyDescent="0.2">
      <c r="A217" s="118"/>
    </row>
    <row r="218" spans="1:1" x14ac:dyDescent="0.2">
      <c r="A218" s="118"/>
    </row>
    <row r="219" spans="1:1" x14ac:dyDescent="0.2">
      <c r="A219" s="118"/>
    </row>
    <row r="220" spans="1:1" x14ac:dyDescent="0.2">
      <c r="A220" s="118"/>
    </row>
    <row r="221" spans="1:1" x14ac:dyDescent="0.2">
      <c r="A221" s="118"/>
    </row>
    <row r="222" spans="1:1" x14ac:dyDescent="0.2">
      <c r="A222" s="118"/>
    </row>
    <row r="223" spans="1:1" x14ac:dyDescent="0.2">
      <c r="A223" s="118"/>
    </row>
    <row r="224" spans="1:1" x14ac:dyDescent="0.2">
      <c r="A224" s="118"/>
    </row>
    <row r="225" spans="1:1" x14ac:dyDescent="0.2">
      <c r="A225" s="118"/>
    </row>
    <row r="226" spans="1:1" x14ac:dyDescent="0.2">
      <c r="A226" s="118"/>
    </row>
    <row r="227" spans="1:1" x14ac:dyDescent="0.2">
      <c r="A227" s="118"/>
    </row>
    <row r="228" spans="1:1" x14ac:dyDescent="0.2">
      <c r="A228" s="118"/>
    </row>
    <row r="229" spans="1:1" x14ac:dyDescent="0.2">
      <c r="A229" s="118"/>
    </row>
    <row r="230" spans="1:1" x14ac:dyDescent="0.2">
      <c r="A230" s="118"/>
    </row>
    <row r="231" spans="1:1" x14ac:dyDescent="0.2">
      <c r="A231" s="118"/>
    </row>
    <row r="232" spans="1:1" x14ac:dyDescent="0.2">
      <c r="A232" s="118"/>
    </row>
    <row r="233" spans="1:1" x14ac:dyDescent="0.2">
      <c r="A233" s="118"/>
    </row>
    <row r="234" spans="1:1" x14ac:dyDescent="0.2">
      <c r="A234" s="118"/>
    </row>
    <row r="235" spans="1:1" x14ac:dyDescent="0.2">
      <c r="A235" s="118"/>
    </row>
    <row r="236" spans="1:1" x14ac:dyDescent="0.2">
      <c r="A236" s="118"/>
    </row>
    <row r="237" spans="1:1" x14ac:dyDescent="0.2">
      <c r="A237" s="118"/>
    </row>
    <row r="238" spans="1:1" x14ac:dyDescent="0.2">
      <c r="A238" s="118"/>
    </row>
    <row r="239" spans="1:1" x14ac:dyDescent="0.2">
      <c r="A239" s="118"/>
    </row>
    <row r="240" spans="1:1" x14ac:dyDescent="0.2">
      <c r="A240" s="118"/>
    </row>
    <row r="241" spans="1:1" x14ac:dyDescent="0.2">
      <c r="A241" s="118"/>
    </row>
    <row r="242" spans="1:1" x14ac:dyDescent="0.2">
      <c r="A242" s="118"/>
    </row>
    <row r="243" spans="1:1" x14ac:dyDescent="0.2">
      <c r="A243" s="118"/>
    </row>
    <row r="244" spans="1:1" x14ac:dyDescent="0.2">
      <c r="A244" s="118"/>
    </row>
    <row r="245" spans="1:1" x14ac:dyDescent="0.2">
      <c r="A245" s="118"/>
    </row>
    <row r="246" spans="1:1" x14ac:dyDescent="0.2">
      <c r="A246" s="118"/>
    </row>
    <row r="247" spans="1:1" x14ac:dyDescent="0.2">
      <c r="A247" s="118"/>
    </row>
    <row r="248" spans="1:1" x14ac:dyDescent="0.2">
      <c r="A248" s="118"/>
    </row>
    <row r="249" spans="1:1" x14ac:dyDescent="0.2">
      <c r="A249" s="118"/>
    </row>
    <row r="250" spans="1:1" x14ac:dyDescent="0.2">
      <c r="A250" s="118"/>
    </row>
    <row r="251" spans="1:1" x14ac:dyDescent="0.2">
      <c r="A251" s="118"/>
    </row>
    <row r="252" spans="1:1" x14ac:dyDescent="0.2">
      <c r="A252" s="118"/>
    </row>
    <row r="253" spans="1:1" x14ac:dyDescent="0.2">
      <c r="A253" s="118"/>
    </row>
    <row r="254" spans="1:1" x14ac:dyDescent="0.2">
      <c r="A254" s="118"/>
    </row>
    <row r="255" spans="1:1" x14ac:dyDescent="0.2">
      <c r="A255" s="118"/>
    </row>
    <row r="256" spans="1:1" x14ac:dyDescent="0.2">
      <c r="A256" s="118"/>
    </row>
    <row r="257" spans="1:1" x14ac:dyDescent="0.2">
      <c r="A257" s="118"/>
    </row>
    <row r="258" spans="1:1" x14ac:dyDescent="0.2">
      <c r="A258" s="118"/>
    </row>
    <row r="259" spans="1:1" x14ac:dyDescent="0.2">
      <c r="A259" s="118"/>
    </row>
    <row r="260" spans="1:1" x14ac:dyDescent="0.2">
      <c r="A260" s="118"/>
    </row>
    <row r="261" spans="1:1" x14ac:dyDescent="0.2">
      <c r="A261" s="118"/>
    </row>
    <row r="262" spans="1:1" x14ac:dyDescent="0.2">
      <c r="A262" s="118"/>
    </row>
    <row r="263" spans="1:1" x14ac:dyDescent="0.2">
      <c r="A263" s="118"/>
    </row>
    <row r="264" spans="1:1" x14ac:dyDescent="0.2">
      <c r="A264" s="118"/>
    </row>
    <row r="265" spans="1:1" x14ac:dyDescent="0.2">
      <c r="A265" s="118"/>
    </row>
    <row r="266" spans="1:1" x14ac:dyDescent="0.2">
      <c r="A266" s="118"/>
    </row>
    <row r="267" spans="1:1" x14ac:dyDescent="0.2">
      <c r="A267" s="118"/>
    </row>
    <row r="268" spans="1:1" x14ac:dyDescent="0.2">
      <c r="A268" s="118"/>
    </row>
    <row r="2017" spans="130:130" x14ac:dyDescent="0.2">
      <c r="DZ2017" s="317"/>
    </row>
  </sheetData>
  <sheetProtection algorithmName="SHA-512" hashValue="wyAtMFfRkQIn1V6kzkIf6zBXIpzp1nw4l2O0CtaWwl3qHB/pC4VJS9M+0QzWsjd4VhjpMrWrThX8r7cTV8250w==" saltValue="vOheEMrVEDI7xZiKkD5BaA==" spinCount="100000" sheet="1" selectLockedCells="1"/>
  <customSheetViews>
    <customSheetView guid="{5FD3B1AB-017C-414B-9DD8-B283259DE27C}" scale="75" showGridLines="0" hiddenRows="1" showRuler="0">
      <selection activeCell="B10" sqref="B10"/>
      <pageMargins left="0" right="0" top="0" bottom="0" header="0" footer="0"/>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E7" sqref="E7"/>
    </sheetView>
  </sheetViews>
  <sheetFormatPr defaultColWidth="9.140625" defaultRowHeight="12.75" x14ac:dyDescent="0.2"/>
  <cols>
    <col min="1" max="1" width="20.85546875" style="215" customWidth="1"/>
    <col min="2" max="3" width="14.85546875" style="215" customWidth="1"/>
    <col min="4" max="4" width="14.85546875" style="343" customWidth="1"/>
    <col min="5" max="5" width="8.28515625" style="215" customWidth="1"/>
    <col min="6" max="7" width="14.7109375" style="344" customWidth="1"/>
    <col min="8" max="8" width="11.5703125" style="215" customWidth="1"/>
    <col min="9" max="9" width="14.7109375" style="215" customWidth="1"/>
    <col min="10" max="27" width="9.140625" customWidth="1"/>
  </cols>
  <sheetData>
    <row r="1" spans="1:27" s="244" customFormat="1" x14ac:dyDescent="0.2">
      <c r="A1" s="624" t="s">
        <v>291</v>
      </c>
      <c r="B1" s="624"/>
      <c r="C1" s="624"/>
      <c r="D1" s="624"/>
      <c r="E1" s="624"/>
      <c r="F1" s="624"/>
      <c r="G1" s="624"/>
      <c r="H1" s="624"/>
      <c r="I1" s="351"/>
    </row>
    <row r="2" spans="1:27" s="244" customFormat="1" ht="12.75" customHeight="1" x14ac:dyDescent="0.2">
      <c r="A2" s="624" t="s">
        <v>292</v>
      </c>
      <c r="B2" s="624"/>
      <c r="C2" s="624"/>
      <c r="D2" s="624"/>
      <c r="E2" s="624"/>
      <c r="F2" s="624"/>
      <c r="G2" s="624"/>
      <c r="H2" s="624"/>
      <c r="I2" s="351"/>
    </row>
    <row r="3" spans="1:27" s="244" customFormat="1" x14ac:dyDescent="0.2">
      <c r="A3" s="624" t="s">
        <v>1266</v>
      </c>
      <c r="B3" s="624"/>
      <c r="C3" s="624"/>
      <c r="D3" s="624"/>
      <c r="E3" s="624"/>
      <c r="F3" s="624"/>
      <c r="G3" s="624"/>
      <c r="H3" s="624"/>
      <c r="I3" s="351"/>
    </row>
    <row r="4" spans="1:27" s="244" customFormat="1" x14ac:dyDescent="0.2">
      <c r="A4" s="215"/>
      <c r="B4" s="202"/>
      <c r="C4" s="215"/>
      <c r="D4" s="352"/>
      <c r="E4" s="215"/>
      <c r="F4" s="215"/>
      <c r="G4" s="215"/>
      <c r="H4" s="215"/>
      <c r="I4" s="202"/>
    </row>
    <row r="5" spans="1:27" s="244" customFormat="1" x14ac:dyDescent="0.2">
      <c r="A5" s="202" t="str">
        <f>'FORM 1'!A6:D6</f>
        <v>Name of Company:  &lt;INSERT YOUR COMPANY NAME HERE&gt;</v>
      </c>
      <c r="B5" s="215"/>
      <c r="C5" s="215"/>
      <c r="D5" s="343"/>
      <c r="E5" s="215"/>
      <c r="F5" s="215"/>
      <c r="G5" s="215"/>
      <c r="H5" s="215"/>
      <c r="I5" s="215"/>
    </row>
    <row r="6" spans="1:27" s="244" customFormat="1" x14ac:dyDescent="0.2">
      <c r="A6" s="202"/>
      <c r="B6" s="202"/>
      <c r="C6" s="202"/>
      <c r="D6" s="352"/>
      <c r="E6" s="215"/>
      <c r="F6" s="215"/>
      <c r="G6" s="215"/>
      <c r="H6" s="215"/>
      <c r="I6" s="202"/>
    </row>
    <row r="7" spans="1:27" s="244" customFormat="1" ht="13.5" thickBot="1" x14ac:dyDescent="0.25">
      <c r="A7" s="215"/>
      <c r="B7" s="215"/>
      <c r="C7" s="215"/>
      <c r="D7" s="343"/>
      <c r="E7" s="353"/>
      <c r="F7" s="215"/>
      <c r="G7" s="215"/>
      <c r="H7" s="215"/>
      <c r="I7" s="215"/>
    </row>
    <row r="8" spans="1:27" s="350" customFormat="1" ht="29.1" customHeight="1" thickBot="1" x14ac:dyDescent="0.25">
      <c r="A8" s="65" t="s">
        <v>293</v>
      </c>
      <c r="B8" s="65" t="s">
        <v>294</v>
      </c>
      <c r="C8" s="65" t="s">
        <v>295</v>
      </c>
      <c r="D8" s="354" t="s">
        <v>296</v>
      </c>
      <c r="E8" s="65" t="s">
        <v>297</v>
      </c>
      <c r="F8" s="65" t="s">
        <v>298</v>
      </c>
      <c r="G8" s="65" t="s">
        <v>299</v>
      </c>
      <c r="H8" s="65" t="s">
        <v>300</v>
      </c>
      <c r="I8" s="65" t="s">
        <v>301</v>
      </c>
      <c r="J8" s="582"/>
      <c r="K8" s="582"/>
      <c r="L8" s="582"/>
      <c r="M8" s="582"/>
      <c r="N8" s="582"/>
      <c r="O8" s="582"/>
      <c r="P8" s="582"/>
      <c r="Q8" s="582"/>
      <c r="R8" s="582"/>
      <c r="S8" s="582"/>
      <c r="T8" s="582"/>
      <c r="U8" s="582"/>
      <c r="V8" s="582"/>
      <c r="W8" s="582"/>
      <c r="X8" s="582"/>
      <c r="Y8" s="582"/>
      <c r="Z8" s="582"/>
      <c r="AA8" s="582"/>
    </row>
    <row r="9" spans="1:27" x14ac:dyDescent="0.2">
      <c r="A9" s="265"/>
      <c r="B9" s="266"/>
      <c r="C9" s="267"/>
      <c r="D9" s="278"/>
      <c r="E9" s="279"/>
      <c r="F9" s="302"/>
      <c r="G9" s="302"/>
      <c r="H9" s="280"/>
      <c r="I9" s="280"/>
    </row>
    <row r="10" spans="1:27" ht="14.1" customHeight="1" x14ac:dyDescent="0.2">
      <c r="A10" s="265"/>
      <c r="B10" s="266"/>
      <c r="C10" s="267"/>
      <c r="D10" s="272"/>
      <c r="E10" s="268"/>
      <c r="F10" s="303"/>
      <c r="G10" s="303"/>
      <c r="H10" s="269"/>
      <c r="I10" s="269"/>
    </row>
    <row r="11" spans="1:27" ht="14.1" customHeight="1" x14ac:dyDescent="0.2">
      <c r="A11" s="265"/>
      <c r="B11" s="266"/>
      <c r="C11" s="267"/>
      <c r="D11" s="272"/>
      <c r="E11" s="268"/>
      <c r="F11" s="304"/>
      <c r="G11" s="304"/>
      <c r="H11" s="266"/>
      <c r="I11" s="266"/>
    </row>
    <row r="12" spans="1:27" ht="14.1" customHeight="1" x14ac:dyDescent="0.2">
      <c r="A12" s="265"/>
      <c r="B12" s="266"/>
      <c r="C12" s="267"/>
      <c r="D12" s="272"/>
      <c r="E12" s="268"/>
      <c r="F12" s="304"/>
      <c r="G12" s="304"/>
      <c r="H12" s="266"/>
      <c r="I12" s="266"/>
    </row>
    <row r="13" spans="1:27" ht="14.1" customHeight="1" x14ac:dyDescent="0.2">
      <c r="A13" s="265"/>
      <c r="B13" s="266"/>
      <c r="C13" s="267"/>
      <c r="D13" s="272"/>
      <c r="E13" s="268"/>
      <c r="F13" s="304"/>
      <c r="G13" s="304"/>
      <c r="H13" s="266"/>
      <c r="I13" s="266"/>
    </row>
    <row r="14" spans="1:27" ht="14.1" customHeight="1" x14ac:dyDescent="0.2">
      <c r="A14" s="265"/>
      <c r="B14" s="266"/>
      <c r="C14" s="267"/>
      <c r="D14" s="272"/>
      <c r="E14" s="268"/>
      <c r="F14" s="304"/>
      <c r="G14" s="304"/>
      <c r="H14" s="266"/>
      <c r="I14" s="266"/>
    </row>
    <row r="15" spans="1:27" ht="14.1" customHeight="1" x14ac:dyDescent="0.2">
      <c r="A15" s="265"/>
      <c r="B15" s="266"/>
      <c r="C15" s="267"/>
      <c r="D15" s="272"/>
      <c r="E15" s="268"/>
      <c r="F15" s="304"/>
      <c r="G15" s="304"/>
      <c r="H15" s="266"/>
      <c r="I15" s="266"/>
    </row>
    <row r="16" spans="1:27" ht="14.1" customHeight="1" x14ac:dyDescent="0.2">
      <c r="A16" s="265"/>
      <c r="B16" s="266"/>
      <c r="C16" s="267"/>
      <c r="D16" s="272"/>
      <c r="E16" s="268"/>
      <c r="F16" s="304"/>
      <c r="G16" s="304"/>
      <c r="H16" s="266"/>
      <c r="I16" s="269"/>
    </row>
    <row r="17" spans="1:9" ht="14.1" customHeight="1" x14ac:dyDescent="0.2">
      <c r="A17" s="265"/>
      <c r="B17" s="266"/>
      <c r="C17" s="267"/>
      <c r="D17" s="272"/>
      <c r="E17" s="268"/>
      <c r="F17" s="304"/>
      <c r="G17" s="304"/>
      <c r="H17" s="266"/>
      <c r="I17" s="266"/>
    </row>
    <row r="18" spans="1:9" ht="14.1" customHeight="1" x14ac:dyDescent="0.2">
      <c r="A18" s="265"/>
      <c r="B18" s="266"/>
      <c r="C18" s="267"/>
      <c r="D18" s="272"/>
      <c r="E18" s="268"/>
      <c r="F18" s="304"/>
      <c r="G18" s="304"/>
      <c r="H18" s="266"/>
      <c r="I18" s="266"/>
    </row>
    <row r="19" spans="1:9" ht="14.1" customHeight="1" x14ac:dyDescent="0.2">
      <c r="A19" s="265"/>
      <c r="B19" s="266"/>
      <c r="C19" s="267"/>
      <c r="D19" s="272"/>
      <c r="E19" s="268"/>
      <c r="F19" s="304"/>
      <c r="G19" s="304"/>
      <c r="H19" s="266"/>
      <c r="I19" s="266"/>
    </row>
    <row r="20" spans="1:9" ht="14.1" customHeight="1" x14ac:dyDescent="0.2">
      <c r="A20" s="270"/>
      <c r="B20" s="269"/>
      <c r="C20" s="271"/>
      <c r="D20" s="272"/>
      <c r="E20" s="268"/>
      <c r="F20" s="304"/>
      <c r="G20" s="304"/>
      <c r="H20" s="266"/>
      <c r="I20" s="266"/>
    </row>
    <row r="21" spans="1:9" ht="14.1" customHeight="1" x14ac:dyDescent="0.2">
      <c r="A21" s="270"/>
      <c r="B21" s="269"/>
      <c r="C21" s="271"/>
      <c r="D21" s="272"/>
      <c r="E21" s="268"/>
      <c r="F21" s="304"/>
      <c r="G21" s="304"/>
      <c r="H21" s="266"/>
      <c r="I21" s="266"/>
    </row>
    <row r="22" spans="1:9" ht="14.1" customHeight="1" x14ac:dyDescent="0.2">
      <c r="A22" s="265"/>
      <c r="B22" s="266"/>
      <c r="C22" s="267"/>
      <c r="D22" s="272"/>
      <c r="E22" s="268"/>
      <c r="F22" s="304"/>
      <c r="G22" s="304"/>
      <c r="H22" s="266"/>
      <c r="I22" s="266"/>
    </row>
    <row r="23" spans="1:9" ht="14.1" customHeight="1" x14ac:dyDescent="0.2">
      <c r="A23" s="265"/>
      <c r="B23" s="266"/>
      <c r="C23" s="267"/>
      <c r="D23" s="272"/>
      <c r="E23" s="268"/>
      <c r="F23" s="304"/>
      <c r="G23" s="304"/>
      <c r="H23" s="266"/>
      <c r="I23" s="266"/>
    </row>
    <row r="24" spans="1:9" ht="14.1" customHeight="1" x14ac:dyDescent="0.2">
      <c r="A24" s="270"/>
      <c r="B24" s="269"/>
      <c r="C24" s="271"/>
      <c r="D24" s="272"/>
      <c r="E24" s="268"/>
      <c r="F24" s="304"/>
      <c r="G24" s="304"/>
      <c r="H24" s="266"/>
      <c r="I24" s="266"/>
    </row>
    <row r="25" spans="1:9" ht="14.1" customHeight="1" x14ac:dyDescent="0.2">
      <c r="A25" s="270"/>
      <c r="B25" s="269"/>
      <c r="C25" s="271"/>
      <c r="D25" s="272"/>
      <c r="E25" s="268"/>
      <c r="F25" s="304"/>
      <c r="G25" s="304"/>
      <c r="H25" s="266"/>
      <c r="I25" s="266"/>
    </row>
    <row r="26" spans="1:9" ht="14.1" customHeight="1" x14ac:dyDescent="0.2">
      <c r="A26" s="270"/>
      <c r="B26" s="269"/>
      <c r="C26" s="271"/>
      <c r="D26" s="272"/>
      <c r="E26" s="268"/>
      <c r="F26" s="304"/>
      <c r="G26" s="304"/>
      <c r="H26" s="266"/>
      <c r="I26" s="266"/>
    </row>
    <row r="27" spans="1:9" ht="14.1" customHeight="1" x14ac:dyDescent="0.2">
      <c r="A27" s="270"/>
      <c r="B27" s="269"/>
      <c r="C27" s="271"/>
      <c r="D27" s="272"/>
      <c r="E27" s="268"/>
      <c r="F27" s="304"/>
      <c r="G27" s="304"/>
      <c r="H27" s="266"/>
      <c r="I27" s="266"/>
    </row>
    <row r="28" spans="1:9" ht="14.1" customHeight="1" x14ac:dyDescent="0.2">
      <c r="A28" s="270"/>
      <c r="B28" s="269"/>
      <c r="C28" s="271"/>
      <c r="D28" s="272"/>
      <c r="E28" s="268"/>
      <c r="F28" s="304"/>
      <c r="G28" s="304"/>
      <c r="H28" s="266"/>
      <c r="I28" s="266"/>
    </row>
    <row r="29" spans="1:9" ht="14.1" customHeight="1" x14ac:dyDescent="0.2">
      <c r="A29" s="270"/>
      <c r="B29" s="269"/>
      <c r="C29" s="271"/>
      <c r="D29" s="272"/>
      <c r="E29" s="268"/>
      <c r="F29" s="304"/>
      <c r="G29" s="304"/>
      <c r="H29" s="266"/>
      <c r="I29" s="266"/>
    </row>
    <row r="30" spans="1:9" ht="14.1" customHeight="1" x14ac:dyDescent="0.2">
      <c r="A30" s="270"/>
      <c r="B30" s="269"/>
      <c r="C30" s="271"/>
      <c r="D30" s="272"/>
      <c r="E30" s="268"/>
      <c r="F30" s="304"/>
      <c r="G30" s="304"/>
      <c r="H30" s="266"/>
      <c r="I30" s="266"/>
    </row>
    <row r="31" spans="1:9" ht="14.1" customHeight="1" x14ac:dyDescent="0.2">
      <c r="A31" s="270"/>
      <c r="B31" s="269"/>
      <c r="C31" s="271"/>
      <c r="D31" s="272"/>
      <c r="E31" s="268"/>
      <c r="F31" s="304"/>
      <c r="G31" s="304"/>
      <c r="H31" s="266"/>
      <c r="I31" s="266"/>
    </row>
    <row r="32" spans="1:9" ht="14.1" customHeight="1" x14ac:dyDescent="0.2">
      <c r="A32" s="270"/>
      <c r="B32" s="269"/>
      <c r="C32" s="271"/>
      <c r="D32" s="272"/>
      <c r="E32" s="268"/>
      <c r="F32" s="304"/>
      <c r="G32" s="304"/>
      <c r="H32" s="266"/>
      <c r="I32" s="266"/>
    </row>
    <row r="33" spans="1:9" ht="14.1" customHeight="1" x14ac:dyDescent="0.2">
      <c r="A33" s="270"/>
      <c r="B33" s="269"/>
      <c r="C33" s="271"/>
      <c r="D33" s="272"/>
      <c r="E33" s="268"/>
      <c r="F33" s="304"/>
      <c r="G33" s="304"/>
      <c r="H33" s="266"/>
      <c r="I33" s="266"/>
    </row>
    <row r="34" spans="1:9" ht="14.1" customHeight="1" x14ac:dyDescent="0.2">
      <c r="A34" s="270"/>
      <c r="B34" s="269"/>
      <c r="C34" s="271"/>
      <c r="D34" s="272"/>
      <c r="E34" s="268"/>
      <c r="F34" s="304"/>
      <c r="G34" s="304"/>
      <c r="H34" s="266"/>
      <c r="I34" s="266"/>
    </row>
    <row r="35" spans="1:9" ht="14.1" customHeight="1" x14ac:dyDescent="0.2">
      <c r="A35" s="270"/>
      <c r="B35" s="269"/>
      <c r="C35" s="271"/>
      <c r="D35" s="272"/>
      <c r="E35" s="268"/>
      <c r="F35" s="304"/>
      <c r="G35" s="304"/>
      <c r="H35" s="266"/>
      <c r="I35" s="266"/>
    </row>
    <row r="36" spans="1:9" ht="14.1" customHeight="1" x14ac:dyDescent="0.2">
      <c r="A36" s="270"/>
      <c r="B36" s="269"/>
      <c r="C36" s="271"/>
      <c r="D36" s="272"/>
      <c r="E36" s="268"/>
      <c r="F36" s="304"/>
      <c r="G36" s="304"/>
      <c r="H36" s="266"/>
      <c r="I36" s="266"/>
    </row>
    <row r="37" spans="1:9" ht="14.1" customHeight="1" x14ac:dyDescent="0.2">
      <c r="A37" s="270"/>
      <c r="B37" s="269"/>
      <c r="C37" s="271"/>
      <c r="D37" s="272"/>
      <c r="E37" s="268"/>
      <c r="F37" s="304"/>
      <c r="G37" s="304"/>
      <c r="H37" s="266"/>
      <c r="I37" s="266"/>
    </row>
    <row r="38" spans="1:9" ht="14.1" customHeight="1" x14ac:dyDescent="0.2">
      <c r="A38" s="270"/>
      <c r="B38" s="269"/>
      <c r="C38" s="271"/>
      <c r="D38" s="272"/>
      <c r="E38" s="268"/>
      <c r="F38" s="304"/>
      <c r="G38" s="304"/>
      <c r="H38" s="266"/>
      <c r="I38" s="266"/>
    </row>
    <row r="39" spans="1:9" ht="14.1" customHeight="1" x14ac:dyDescent="0.2">
      <c r="A39" s="270"/>
      <c r="B39" s="269"/>
      <c r="C39" s="271"/>
      <c r="D39" s="272"/>
      <c r="E39" s="268"/>
      <c r="F39" s="304"/>
      <c r="G39" s="304"/>
      <c r="H39" s="266"/>
      <c r="I39" s="266"/>
    </row>
    <row r="40" spans="1:9" ht="14.1" customHeight="1" x14ac:dyDescent="0.2">
      <c r="A40" s="270"/>
      <c r="B40" s="269"/>
      <c r="C40" s="271"/>
      <c r="D40" s="272"/>
      <c r="E40" s="268"/>
      <c r="F40" s="304"/>
      <c r="G40" s="304"/>
      <c r="H40" s="266"/>
      <c r="I40" s="266"/>
    </row>
    <row r="41" spans="1:9" ht="14.1" customHeight="1" x14ac:dyDescent="0.2">
      <c r="A41" s="270"/>
      <c r="B41" s="269"/>
      <c r="C41" s="271"/>
      <c r="D41" s="272"/>
      <c r="E41" s="268"/>
      <c r="F41" s="304"/>
      <c r="G41" s="304"/>
      <c r="H41" s="266"/>
      <c r="I41" s="266"/>
    </row>
    <row r="42" spans="1:9" ht="14.1" customHeight="1" x14ac:dyDescent="0.2">
      <c r="A42" s="270"/>
      <c r="B42" s="269"/>
      <c r="C42" s="271"/>
      <c r="D42" s="272"/>
      <c r="E42" s="268"/>
      <c r="F42" s="304"/>
      <c r="G42" s="304"/>
      <c r="H42" s="266"/>
      <c r="I42" s="266"/>
    </row>
    <row r="43" spans="1:9" ht="14.1" customHeight="1" x14ac:dyDescent="0.2">
      <c r="A43" s="270"/>
      <c r="B43" s="269"/>
      <c r="C43" s="271"/>
      <c r="D43" s="272"/>
      <c r="E43" s="268"/>
      <c r="F43" s="304"/>
      <c r="G43" s="304"/>
      <c r="H43" s="266"/>
      <c r="I43" s="266"/>
    </row>
    <row r="44" spans="1:9" ht="14.1" customHeight="1" x14ac:dyDescent="0.2">
      <c r="A44" s="270"/>
      <c r="B44" s="269"/>
      <c r="C44" s="271"/>
      <c r="D44" s="272"/>
      <c r="E44" s="268"/>
      <c r="F44" s="304"/>
      <c r="G44" s="304"/>
      <c r="H44" s="266"/>
      <c r="I44" s="266"/>
    </row>
    <row r="45" spans="1:9" ht="14.1" customHeight="1" x14ac:dyDescent="0.2">
      <c r="A45" s="270"/>
      <c r="B45" s="269"/>
      <c r="C45" s="271"/>
      <c r="D45" s="272"/>
      <c r="E45" s="268"/>
      <c r="F45" s="304"/>
      <c r="G45" s="304"/>
      <c r="H45" s="266"/>
      <c r="I45" s="266"/>
    </row>
    <row r="46" spans="1:9" ht="14.1" customHeight="1" x14ac:dyDescent="0.2">
      <c r="A46" s="270"/>
      <c r="B46" s="269"/>
      <c r="C46" s="271"/>
      <c r="D46" s="272"/>
      <c r="E46" s="268"/>
      <c r="F46" s="304"/>
      <c r="G46" s="304"/>
      <c r="H46" s="266"/>
      <c r="I46" s="266"/>
    </row>
    <row r="47" spans="1:9" ht="14.1" customHeight="1" x14ac:dyDescent="0.2">
      <c r="A47" s="270"/>
      <c r="B47" s="269"/>
      <c r="C47" s="271"/>
      <c r="D47" s="272"/>
      <c r="E47" s="268"/>
      <c r="F47" s="304"/>
      <c r="G47" s="304"/>
      <c r="H47" s="266"/>
      <c r="I47" s="266"/>
    </row>
    <row r="48" spans="1:9" ht="14.1" customHeight="1" x14ac:dyDescent="0.2">
      <c r="A48" s="270"/>
      <c r="B48" s="269"/>
      <c r="C48" s="271"/>
      <c r="D48" s="272"/>
      <c r="E48" s="268"/>
      <c r="F48" s="304"/>
      <c r="G48" s="304"/>
      <c r="H48" s="266"/>
      <c r="I48" s="266"/>
    </row>
    <row r="49" spans="1:9" ht="14.1" customHeight="1" x14ac:dyDescent="0.2">
      <c r="A49" s="270"/>
      <c r="B49" s="269"/>
      <c r="C49" s="271"/>
      <c r="D49" s="272"/>
      <c r="E49" s="268"/>
      <c r="F49" s="304"/>
      <c r="G49" s="304"/>
      <c r="H49" s="266"/>
      <c r="I49" s="266"/>
    </row>
    <row r="50" spans="1:9" ht="14.1" customHeight="1" x14ac:dyDescent="0.2">
      <c r="A50" s="270"/>
      <c r="B50" s="269"/>
      <c r="C50" s="271"/>
      <c r="D50" s="272"/>
      <c r="E50" s="268"/>
      <c r="F50" s="304"/>
      <c r="G50" s="304"/>
      <c r="H50" s="266"/>
      <c r="I50" s="266"/>
    </row>
    <row r="51" spans="1:9" ht="14.1" customHeight="1" x14ac:dyDescent="0.2">
      <c r="A51" s="270"/>
      <c r="B51" s="269"/>
      <c r="C51" s="271"/>
      <c r="D51" s="272"/>
      <c r="E51" s="268"/>
      <c r="F51" s="304"/>
      <c r="G51" s="304"/>
      <c r="H51" s="266"/>
      <c r="I51" s="266"/>
    </row>
    <row r="52" spans="1:9" ht="14.1" customHeight="1" x14ac:dyDescent="0.2">
      <c r="A52" s="270"/>
      <c r="B52" s="269"/>
      <c r="C52" s="271"/>
      <c r="D52" s="272"/>
      <c r="E52" s="268"/>
      <c r="F52" s="304"/>
      <c r="G52" s="304"/>
      <c r="H52" s="266"/>
      <c r="I52" s="266"/>
    </row>
    <row r="53" spans="1:9" ht="14.1" customHeight="1" thickBot="1" x14ac:dyDescent="0.25">
      <c r="A53" s="270"/>
      <c r="B53" s="269"/>
      <c r="C53" s="271"/>
      <c r="D53" s="272"/>
      <c r="E53" s="268"/>
      <c r="F53" s="304"/>
      <c r="G53" s="304"/>
      <c r="H53" s="266"/>
      <c r="I53" s="266"/>
    </row>
    <row r="54" spans="1:9" ht="14.1" customHeight="1" thickBot="1" x14ac:dyDescent="0.25">
      <c r="A54" s="337" t="s">
        <v>65</v>
      </c>
      <c r="B54" s="338">
        <f>SUM(B9:B53)</f>
        <v>0</v>
      </c>
      <c r="C54" s="338">
        <f>SUM(C9:C53)</f>
        <v>0</v>
      </c>
      <c r="D54" s="339"/>
      <c r="E54" s="340"/>
      <c r="F54" s="341"/>
      <c r="G54" s="341"/>
      <c r="H54" s="340"/>
      <c r="I54" s="342"/>
    </row>
    <row r="55" spans="1:9" ht="17.45" customHeight="1" x14ac:dyDescent="0.2">
      <c r="I55" s="273"/>
    </row>
    <row r="56" spans="1:9" x14ac:dyDescent="0.2">
      <c r="A56" s="215" t="s">
        <v>283</v>
      </c>
      <c r="I56" s="273"/>
    </row>
    <row r="57" spans="1:9" x14ac:dyDescent="0.2">
      <c r="A57" s="273"/>
      <c r="B57" s="273"/>
      <c r="I57" s="273"/>
    </row>
    <row r="58" spans="1:9" ht="12.75" customHeight="1" x14ac:dyDescent="0.2">
      <c r="A58" s="273"/>
      <c r="B58" s="273"/>
      <c r="I58" s="273"/>
    </row>
    <row r="59" spans="1:9" x14ac:dyDescent="0.2">
      <c r="A59" s="273"/>
      <c r="B59" s="273"/>
      <c r="I59" s="273"/>
    </row>
    <row r="65" spans="1:3" x14ac:dyDescent="0.2">
      <c r="A65" s="215" t="s">
        <v>302</v>
      </c>
    </row>
    <row r="66" spans="1:3" x14ac:dyDescent="0.2">
      <c r="A66" s="215" t="s">
        <v>303</v>
      </c>
    </row>
    <row r="67" spans="1:3" x14ac:dyDescent="0.2">
      <c r="A67" s="215" t="s">
        <v>304</v>
      </c>
    </row>
    <row r="68" spans="1:3" ht="16.5" customHeight="1" x14ac:dyDescent="0.2">
      <c r="B68" s="345"/>
      <c r="C68" s="345"/>
    </row>
    <row r="69" spans="1:3" ht="16.5" customHeight="1" x14ac:dyDescent="0.2">
      <c r="B69" s="345"/>
    </row>
    <row r="70" spans="1:3" ht="16.5" customHeight="1" x14ac:dyDescent="0.2">
      <c r="B70" s="345"/>
    </row>
    <row r="71" spans="1:3" ht="16.5" customHeight="1" x14ac:dyDescent="0.2">
      <c r="B71" s="345"/>
    </row>
    <row r="72" spans="1:3" ht="16.5" customHeight="1" x14ac:dyDescent="0.2">
      <c r="B72" s="345"/>
    </row>
    <row r="73" spans="1:3" ht="16.5" customHeight="1" x14ac:dyDescent="0.2">
      <c r="B73" s="346"/>
    </row>
    <row r="74" spans="1:3" ht="16.5" customHeight="1" x14ac:dyDescent="0.2">
      <c r="B74" s="346"/>
    </row>
    <row r="75" spans="1:3" ht="16.5" customHeight="1" x14ac:dyDescent="0.2">
      <c r="B75" s="346"/>
    </row>
    <row r="76" spans="1:3" ht="16.5" customHeight="1" x14ac:dyDescent="0.2">
      <c r="B76" s="346"/>
    </row>
    <row r="77" spans="1:3" ht="16.5" customHeight="1" x14ac:dyDescent="0.2">
      <c r="B77" s="346"/>
    </row>
    <row r="78" spans="1:3" ht="16.5" customHeight="1" x14ac:dyDescent="0.2">
      <c r="B78" s="346"/>
    </row>
    <row r="79" spans="1:3" ht="16.5" customHeight="1" x14ac:dyDescent="0.2">
      <c r="B79" s="346"/>
    </row>
    <row r="80" spans="1:3" ht="16.5" customHeight="1" x14ac:dyDescent="0.2">
      <c r="B80" s="346"/>
    </row>
    <row r="81" spans="2:2" ht="16.5" customHeight="1" x14ac:dyDescent="0.2">
      <c r="B81" s="346"/>
    </row>
    <row r="82" spans="2:2" ht="16.5" customHeight="1" x14ac:dyDescent="0.2">
      <c r="B82" s="346"/>
    </row>
    <row r="83" spans="2:2" ht="16.5" customHeight="1" x14ac:dyDescent="0.2">
      <c r="B83" s="346"/>
    </row>
    <row r="84" spans="2:2" ht="16.5" customHeight="1" x14ac:dyDescent="0.2">
      <c r="B84" s="346"/>
    </row>
    <row r="85" spans="2:2" ht="16.5" customHeight="1" x14ac:dyDescent="0.2">
      <c r="B85" s="346"/>
    </row>
    <row r="86" spans="2:2" ht="16.5" customHeight="1" x14ac:dyDescent="0.2">
      <c r="B86" s="346"/>
    </row>
    <row r="87" spans="2:2" ht="16.5" customHeight="1" x14ac:dyDescent="0.2">
      <c r="B87" s="346"/>
    </row>
    <row r="88" spans="2:2" ht="16.5" customHeight="1" x14ac:dyDescent="0.2">
      <c r="B88" s="346"/>
    </row>
    <row r="89" spans="2:2" ht="16.5" customHeight="1" x14ac:dyDescent="0.2">
      <c r="B89" s="346"/>
    </row>
    <row r="90" spans="2:2" ht="16.5" customHeight="1" x14ac:dyDescent="0.2">
      <c r="B90" s="346"/>
    </row>
    <row r="91" spans="2:2" ht="16.5" customHeight="1" x14ac:dyDescent="0.2">
      <c r="B91" s="346"/>
    </row>
    <row r="92" spans="2:2" ht="16.5" customHeight="1" x14ac:dyDescent="0.2">
      <c r="B92" s="346"/>
    </row>
    <row r="93" spans="2:2" ht="16.5" customHeight="1" x14ac:dyDescent="0.2">
      <c r="B93" s="346"/>
    </row>
    <row r="94" spans="2:2" ht="16.5" customHeight="1" x14ac:dyDescent="0.2">
      <c r="B94" s="346"/>
    </row>
    <row r="95" spans="2:2" ht="16.5" customHeight="1" x14ac:dyDescent="0.2">
      <c r="B95" s="346"/>
    </row>
    <row r="96" spans="2:2" ht="16.5" customHeight="1" x14ac:dyDescent="0.2">
      <c r="B96" s="346"/>
    </row>
    <row r="97" spans="2:2" ht="16.5" customHeight="1" x14ac:dyDescent="0.2">
      <c r="B97" s="346"/>
    </row>
    <row r="98" spans="2:2" ht="16.5" customHeight="1" x14ac:dyDescent="0.2">
      <c r="B98" s="346"/>
    </row>
    <row r="99" spans="2:2" ht="16.5" customHeight="1" x14ac:dyDescent="0.2">
      <c r="B99" s="346"/>
    </row>
    <row r="100" spans="2:2" ht="16.5" customHeight="1" x14ac:dyDescent="0.2">
      <c r="B100" s="346"/>
    </row>
    <row r="101" spans="2:2" ht="16.5" customHeight="1" x14ac:dyDescent="0.2">
      <c r="B101" s="346"/>
    </row>
    <row r="102" spans="2:2" ht="16.5" customHeight="1" x14ac:dyDescent="0.2">
      <c r="B102" s="346"/>
    </row>
    <row r="103" spans="2:2" ht="16.5" customHeight="1" x14ac:dyDescent="0.2">
      <c r="B103" s="346"/>
    </row>
    <row r="104" spans="2:2" ht="16.5" customHeight="1" x14ac:dyDescent="0.2">
      <c r="B104" s="346"/>
    </row>
    <row r="105" spans="2:2" ht="16.5" customHeight="1" x14ac:dyDescent="0.2">
      <c r="B105" s="346"/>
    </row>
    <row r="106" spans="2:2" ht="16.5" customHeight="1" x14ac:dyDescent="0.2">
      <c r="B106" s="346"/>
    </row>
    <row r="107" spans="2:2" ht="16.5" customHeight="1" x14ac:dyDescent="0.2">
      <c r="B107" s="346"/>
    </row>
    <row r="108" spans="2:2" ht="16.5" customHeight="1" x14ac:dyDescent="0.2">
      <c r="B108" s="346"/>
    </row>
    <row r="109" spans="2:2" ht="16.5" customHeight="1" x14ac:dyDescent="0.2">
      <c r="B109" s="346"/>
    </row>
    <row r="110" spans="2:2" ht="16.5" customHeight="1" x14ac:dyDescent="0.2">
      <c r="B110" s="346"/>
    </row>
    <row r="111" spans="2:2" ht="16.5" customHeight="1" x14ac:dyDescent="0.2">
      <c r="B111" s="346"/>
    </row>
    <row r="112" spans="2:2" ht="16.5" customHeight="1" x14ac:dyDescent="0.2">
      <c r="B112" s="346"/>
    </row>
    <row r="113" spans="2:2" ht="16.5" customHeight="1" x14ac:dyDescent="0.2">
      <c r="B113" s="346"/>
    </row>
    <row r="114" spans="2:2" ht="16.5" customHeight="1" x14ac:dyDescent="0.2">
      <c r="B114" s="346"/>
    </row>
    <row r="115" spans="2:2" ht="16.5" customHeight="1" x14ac:dyDescent="0.2">
      <c r="B115" s="346"/>
    </row>
    <row r="116" spans="2:2" ht="16.5" customHeight="1" x14ac:dyDescent="0.2">
      <c r="B116" s="346"/>
    </row>
    <row r="117" spans="2:2" ht="16.5" customHeight="1" x14ac:dyDescent="0.2">
      <c r="B117" s="346"/>
    </row>
    <row r="118" spans="2:2" ht="16.5" customHeight="1" x14ac:dyDescent="0.2">
      <c r="B118" s="347"/>
    </row>
    <row r="119" spans="2:2" ht="16.5" customHeight="1" x14ac:dyDescent="0.2">
      <c r="B119" s="347"/>
    </row>
    <row r="120" spans="2:2" ht="16.5" customHeight="1" x14ac:dyDescent="0.2">
      <c r="B120" s="347"/>
    </row>
    <row r="121" spans="2:2" ht="16.5" customHeight="1" x14ac:dyDescent="0.2">
      <c r="B121" s="347"/>
    </row>
    <row r="122" spans="2:2" ht="16.5" customHeight="1" x14ac:dyDescent="0.2">
      <c r="B122" s="347"/>
    </row>
    <row r="123" spans="2:2" ht="16.5" customHeight="1" x14ac:dyDescent="0.2">
      <c r="B123" s="347"/>
    </row>
    <row r="124" spans="2:2" ht="16.5" customHeight="1" x14ac:dyDescent="0.2">
      <c r="B124" s="347"/>
    </row>
    <row r="125" spans="2:2" ht="16.5" customHeight="1" x14ac:dyDescent="0.2">
      <c r="B125" s="347"/>
    </row>
    <row r="126" spans="2:2" ht="16.5" customHeight="1" x14ac:dyDescent="0.2">
      <c r="B126" s="347"/>
    </row>
    <row r="127" spans="2:2" ht="16.5" customHeight="1" x14ac:dyDescent="0.2">
      <c r="B127" s="347"/>
    </row>
    <row r="128" spans="2:2" ht="16.5" customHeight="1" x14ac:dyDescent="0.2">
      <c r="B128" s="347"/>
    </row>
    <row r="129" spans="2:2" ht="16.5" customHeight="1" x14ac:dyDescent="0.2">
      <c r="B129" s="347"/>
    </row>
    <row r="130" spans="2:2" ht="16.5" customHeight="1" x14ac:dyDescent="0.2">
      <c r="B130" s="347"/>
    </row>
    <row r="131" spans="2:2" ht="16.5" customHeight="1" x14ac:dyDescent="0.2">
      <c r="B131" s="347"/>
    </row>
    <row r="132" spans="2:2" ht="16.5" customHeight="1" x14ac:dyDescent="0.2">
      <c r="B132" s="347"/>
    </row>
    <row r="133" spans="2:2" ht="16.5" customHeight="1" x14ac:dyDescent="0.2">
      <c r="B133" s="347"/>
    </row>
    <row r="134" spans="2:2" ht="16.5" customHeight="1" x14ac:dyDescent="0.2">
      <c r="B134" s="347"/>
    </row>
    <row r="135" spans="2:2" ht="16.5" customHeight="1" x14ac:dyDescent="0.2">
      <c r="B135" s="347"/>
    </row>
    <row r="136" spans="2:2" ht="16.5" customHeight="1" x14ac:dyDescent="0.2">
      <c r="B136" s="347"/>
    </row>
    <row r="137" spans="2:2" ht="16.5" customHeight="1" x14ac:dyDescent="0.2">
      <c r="B137" s="347"/>
    </row>
    <row r="138" spans="2:2" ht="16.5" customHeight="1" x14ac:dyDescent="0.2">
      <c r="B138" s="347"/>
    </row>
    <row r="139" spans="2:2" ht="16.5" customHeight="1" x14ac:dyDescent="0.2">
      <c r="B139" s="347"/>
    </row>
    <row r="140" spans="2:2" ht="16.5" customHeight="1" x14ac:dyDescent="0.2">
      <c r="B140" s="347"/>
    </row>
    <row r="141" spans="2:2" ht="16.5" customHeight="1" x14ac:dyDescent="0.2">
      <c r="B141" s="347"/>
    </row>
    <row r="142" spans="2:2" ht="16.5" customHeight="1" x14ac:dyDescent="0.2">
      <c r="B142" s="347"/>
    </row>
    <row r="143" spans="2:2" ht="16.5" customHeight="1" x14ac:dyDescent="0.2">
      <c r="B143" s="347"/>
    </row>
    <row r="144" spans="2:2" ht="16.5" customHeight="1" x14ac:dyDescent="0.2">
      <c r="B144" s="347"/>
    </row>
    <row r="145" spans="2:2" ht="16.5" customHeight="1" x14ac:dyDescent="0.2">
      <c r="B145" s="347"/>
    </row>
    <row r="146" spans="2:2" ht="16.5" customHeight="1" x14ac:dyDescent="0.2">
      <c r="B146" s="347"/>
    </row>
    <row r="147" spans="2:2" ht="16.5" customHeight="1" x14ac:dyDescent="0.2">
      <c r="B147" s="347"/>
    </row>
    <row r="148" spans="2:2" ht="16.5" customHeight="1" x14ac:dyDescent="0.2">
      <c r="B148" s="347"/>
    </row>
    <row r="149" spans="2:2" ht="16.5" customHeight="1" x14ac:dyDescent="0.2">
      <c r="B149" s="347"/>
    </row>
    <row r="150" spans="2:2" ht="16.5" customHeight="1" x14ac:dyDescent="0.2">
      <c r="B150" s="347"/>
    </row>
    <row r="151" spans="2:2" ht="16.5" customHeight="1" x14ac:dyDescent="0.2">
      <c r="B151" s="347"/>
    </row>
    <row r="152" spans="2:2" ht="16.5" customHeight="1" x14ac:dyDescent="0.2">
      <c r="B152" s="347"/>
    </row>
    <row r="153" spans="2:2" ht="16.5" customHeight="1" x14ac:dyDescent="0.2">
      <c r="B153" s="347"/>
    </row>
    <row r="154" spans="2:2" ht="16.5" customHeight="1" x14ac:dyDescent="0.2">
      <c r="B154" s="347"/>
    </row>
    <row r="155" spans="2:2" ht="16.5" customHeight="1" x14ac:dyDescent="0.2">
      <c r="B155" s="347"/>
    </row>
    <row r="156" spans="2:2" ht="16.5" customHeight="1" x14ac:dyDescent="0.2">
      <c r="B156" s="347"/>
    </row>
    <row r="157" spans="2:2" ht="16.5" customHeight="1" x14ac:dyDescent="0.2">
      <c r="B157" s="347"/>
    </row>
    <row r="158" spans="2:2" ht="16.5" customHeight="1" x14ac:dyDescent="0.2">
      <c r="B158" s="347"/>
    </row>
    <row r="159" spans="2:2" ht="16.5" customHeight="1" x14ac:dyDescent="0.2">
      <c r="B159" s="347"/>
    </row>
    <row r="160" spans="2:2" ht="16.5" customHeight="1" x14ac:dyDescent="0.2">
      <c r="B160" s="347"/>
    </row>
    <row r="161" spans="2:2" ht="16.5" customHeight="1" x14ac:dyDescent="0.2">
      <c r="B161" s="347"/>
    </row>
    <row r="162" spans="2:2" ht="16.5" customHeight="1" x14ac:dyDescent="0.2">
      <c r="B162" s="347"/>
    </row>
    <row r="163" spans="2:2" ht="16.5" customHeight="1" x14ac:dyDescent="0.2">
      <c r="B163" s="347"/>
    </row>
    <row r="164" spans="2:2" ht="16.5" customHeight="1" x14ac:dyDescent="0.2">
      <c r="B164" s="347"/>
    </row>
    <row r="165" spans="2:2" ht="16.5" customHeight="1" x14ac:dyDescent="0.2">
      <c r="B165" s="347"/>
    </row>
    <row r="166" spans="2:2" ht="16.5" customHeight="1" x14ac:dyDescent="0.2">
      <c r="B166" s="347"/>
    </row>
    <row r="167" spans="2:2" ht="16.5" customHeight="1" x14ac:dyDescent="0.2">
      <c r="B167" s="347"/>
    </row>
    <row r="168" spans="2:2" ht="16.5" customHeight="1" x14ac:dyDescent="0.2">
      <c r="B168" s="347"/>
    </row>
    <row r="169" spans="2:2" ht="16.5" customHeight="1" x14ac:dyDescent="0.2">
      <c r="B169" s="347"/>
    </row>
    <row r="170" spans="2:2" ht="16.5" customHeight="1" x14ac:dyDescent="0.2">
      <c r="B170" s="347"/>
    </row>
    <row r="171" spans="2:2" ht="16.5" customHeight="1" x14ac:dyDescent="0.2">
      <c r="B171" s="347"/>
    </row>
    <row r="172" spans="2:2" ht="16.5" customHeight="1" x14ac:dyDescent="0.2">
      <c r="B172" s="347"/>
    </row>
    <row r="173" spans="2:2" ht="16.5" customHeight="1" x14ac:dyDescent="0.2">
      <c r="B173" s="347"/>
    </row>
    <row r="174" spans="2:2" ht="16.5" customHeight="1" x14ac:dyDescent="0.2">
      <c r="B174" s="347"/>
    </row>
    <row r="175" spans="2:2" ht="16.5" customHeight="1" x14ac:dyDescent="0.2">
      <c r="B175" s="347"/>
    </row>
    <row r="176" spans="2:2" ht="16.5" customHeight="1" x14ac:dyDescent="0.2">
      <c r="B176" s="347"/>
    </row>
    <row r="177" spans="2:2" ht="16.5" customHeight="1" x14ac:dyDescent="0.2">
      <c r="B177" s="347"/>
    </row>
    <row r="178" spans="2:2" ht="16.5" customHeight="1" x14ac:dyDescent="0.2">
      <c r="B178" s="347"/>
    </row>
    <row r="179" spans="2:2" ht="16.5" customHeight="1" x14ac:dyDescent="0.2">
      <c r="B179" s="347"/>
    </row>
    <row r="180" spans="2:2" ht="16.5" customHeight="1" x14ac:dyDescent="0.2">
      <c r="B180" s="347"/>
    </row>
    <row r="181" spans="2:2" ht="16.5" customHeight="1" x14ac:dyDescent="0.2">
      <c r="B181" s="347"/>
    </row>
    <row r="182" spans="2:2" ht="16.5" customHeight="1" x14ac:dyDescent="0.2">
      <c r="B182" s="347"/>
    </row>
    <row r="183" spans="2:2" ht="16.5" customHeight="1" x14ac:dyDescent="0.2">
      <c r="B183" s="347"/>
    </row>
    <row r="184" spans="2:2" ht="16.5" customHeight="1" x14ac:dyDescent="0.2">
      <c r="B184" s="347"/>
    </row>
    <row r="185" spans="2:2" ht="16.5" customHeight="1" x14ac:dyDescent="0.2">
      <c r="B185" s="347"/>
    </row>
    <row r="186" spans="2:2" ht="16.5" customHeight="1" x14ac:dyDescent="0.2">
      <c r="B186" s="347"/>
    </row>
    <row r="187" spans="2:2" ht="16.5" customHeight="1" x14ac:dyDescent="0.2">
      <c r="B187" s="347"/>
    </row>
    <row r="188" spans="2:2" ht="16.5" customHeight="1" x14ac:dyDescent="0.2">
      <c r="B188" s="347"/>
    </row>
    <row r="189" spans="2:2" ht="16.5" customHeight="1" x14ac:dyDescent="0.2">
      <c r="B189" s="347"/>
    </row>
    <row r="190" spans="2:2" ht="16.5" customHeight="1" x14ac:dyDescent="0.2">
      <c r="B190" s="347"/>
    </row>
    <row r="191" spans="2:2" ht="16.5" customHeight="1" x14ac:dyDescent="0.2">
      <c r="B191" s="347"/>
    </row>
    <row r="192" spans="2:2" ht="16.5" customHeight="1" x14ac:dyDescent="0.2">
      <c r="B192" s="347"/>
    </row>
    <row r="193" spans="2:2" ht="16.5" customHeight="1" x14ac:dyDescent="0.2">
      <c r="B193" s="347"/>
    </row>
    <row r="194" spans="2:2" ht="16.5" customHeight="1" x14ac:dyDescent="0.2">
      <c r="B194" s="347"/>
    </row>
    <row r="195" spans="2:2" ht="16.5" customHeight="1" x14ac:dyDescent="0.2">
      <c r="B195" s="347"/>
    </row>
    <row r="196" spans="2:2" ht="16.5" customHeight="1" x14ac:dyDescent="0.2">
      <c r="B196" s="347"/>
    </row>
    <row r="197" spans="2:2" ht="16.5" customHeight="1" x14ac:dyDescent="0.2">
      <c r="B197" s="347"/>
    </row>
    <row r="198" spans="2:2" ht="16.5" customHeight="1" x14ac:dyDescent="0.2">
      <c r="B198" s="347"/>
    </row>
    <row r="199" spans="2:2" ht="16.5" customHeight="1" x14ac:dyDescent="0.2">
      <c r="B199" s="347"/>
    </row>
    <row r="200" spans="2:2" ht="16.5" customHeight="1" x14ac:dyDescent="0.2">
      <c r="B200" s="347"/>
    </row>
    <row r="201" spans="2:2" ht="16.5" customHeight="1" x14ac:dyDescent="0.2">
      <c r="B201" s="347"/>
    </row>
    <row r="202" spans="2:2" ht="16.5" customHeight="1" x14ac:dyDescent="0.2">
      <c r="B202" s="347"/>
    </row>
    <row r="203" spans="2:2" ht="16.5" customHeight="1" x14ac:dyDescent="0.2">
      <c r="B203" s="347"/>
    </row>
    <row r="204" spans="2:2" ht="16.5" customHeight="1" x14ac:dyDescent="0.2">
      <c r="B204" s="347"/>
    </row>
    <row r="205" spans="2:2" ht="16.5" customHeight="1" x14ac:dyDescent="0.2">
      <c r="B205" s="347"/>
    </row>
    <row r="206" spans="2:2" ht="16.5" customHeight="1" x14ac:dyDescent="0.2">
      <c r="B206" s="347"/>
    </row>
    <row r="207" spans="2:2" ht="16.5" customHeight="1" x14ac:dyDescent="0.2">
      <c r="B207" s="347"/>
    </row>
    <row r="208" spans="2:2" ht="16.5" customHeight="1" x14ac:dyDescent="0.2">
      <c r="B208" s="347"/>
    </row>
    <row r="209" spans="2:2" ht="16.5" customHeight="1" x14ac:dyDescent="0.2">
      <c r="B209" s="347"/>
    </row>
    <row r="210" spans="2:2" ht="16.5" customHeight="1" x14ac:dyDescent="0.2">
      <c r="B210" s="347"/>
    </row>
    <row r="211" spans="2:2" ht="16.5" customHeight="1" x14ac:dyDescent="0.2">
      <c r="B211" s="347"/>
    </row>
    <row r="212" spans="2:2" ht="16.5" customHeight="1" x14ac:dyDescent="0.2">
      <c r="B212" s="347"/>
    </row>
    <row r="213" spans="2:2" ht="16.5" customHeight="1" x14ac:dyDescent="0.2">
      <c r="B213" s="347"/>
    </row>
    <row r="214" spans="2:2" ht="16.5" customHeight="1" x14ac:dyDescent="0.2">
      <c r="B214" s="347"/>
    </row>
    <row r="215" spans="2:2" ht="16.5" customHeight="1" x14ac:dyDescent="0.2">
      <c r="B215" s="347"/>
    </row>
    <row r="216" spans="2:2" ht="16.5" customHeight="1" x14ac:dyDescent="0.2">
      <c r="B216" s="347"/>
    </row>
    <row r="217" spans="2:2" ht="16.5" customHeight="1" x14ac:dyDescent="0.2">
      <c r="B217" s="347"/>
    </row>
    <row r="218" spans="2:2" ht="16.5" customHeight="1" x14ac:dyDescent="0.2">
      <c r="B218" s="347"/>
    </row>
    <row r="219" spans="2:2" ht="16.5" customHeight="1" x14ac:dyDescent="0.2">
      <c r="B219" s="347"/>
    </row>
    <row r="220" spans="2:2" ht="16.5" customHeight="1" x14ac:dyDescent="0.2">
      <c r="B220" s="347"/>
    </row>
    <row r="221" spans="2:2" ht="16.5" customHeight="1" x14ac:dyDescent="0.2">
      <c r="B221" s="347"/>
    </row>
    <row r="222" spans="2:2" ht="16.5" customHeight="1" x14ac:dyDescent="0.2">
      <c r="B222" s="347"/>
    </row>
    <row r="223" spans="2:2" ht="16.5" customHeight="1" x14ac:dyDescent="0.2">
      <c r="B223" s="347"/>
    </row>
    <row r="224" spans="2:2" ht="16.5" customHeight="1" x14ac:dyDescent="0.2">
      <c r="B224" s="347"/>
    </row>
    <row r="225" spans="2:2" ht="16.5" customHeight="1" x14ac:dyDescent="0.2">
      <c r="B225" s="347"/>
    </row>
    <row r="226" spans="2:2" ht="16.5" customHeight="1" x14ac:dyDescent="0.2">
      <c r="B226" s="347"/>
    </row>
    <row r="227" spans="2:2" ht="16.5" customHeight="1" x14ac:dyDescent="0.2">
      <c r="B227" s="347"/>
    </row>
    <row r="228" spans="2:2" ht="16.5" customHeight="1" x14ac:dyDescent="0.2">
      <c r="B228" s="347"/>
    </row>
    <row r="229" spans="2:2" ht="16.5" customHeight="1" x14ac:dyDescent="0.2">
      <c r="B229" s="347"/>
    </row>
    <row r="230" spans="2:2" ht="16.5" customHeight="1" x14ac:dyDescent="0.2">
      <c r="B230" s="347"/>
    </row>
    <row r="231" spans="2:2" ht="16.5" customHeight="1" x14ac:dyDescent="0.2">
      <c r="B231" s="347"/>
    </row>
    <row r="232" spans="2:2" ht="16.5" customHeight="1" x14ac:dyDescent="0.2">
      <c r="B232" s="347"/>
    </row>
    <row r="233" spans="2:2" ht="16.5" customHeight="1" x14ac:dyDescent="0.2">
      <c r="B233" s="347"/>
    </row>
    <row r="234" spans="2:2" ht="16.5" customHeight="1" x14ac:dyDescent="0.2">
      <c r="B234" s="347"/>
    </row>
    <row r="235" spans="2:2" ht="16.5" customHeight="1" x14ac:dyDescent="0.2">
      <c r="B235" s="347"/>
    </row>
    <row r="236" spans="2:2" ht="16.5" customHeight="1" x14ac:dyDescent="0.2">
      <c r="B236" s="348"/>
    </row>
    <row r="237" spans="2:2" ht="16.5" customHeight="1" x14ac:dyDescent="0.2">
      <c r="B237" s="348"/>
    </row>
    <row r="238" spans="2:2" ht="16.5" customHeight="1" x14ac:dyDescent="0.2">
      <c r="B238" s="348"/>
    </row>
    <row r="239" spans="2:2" ht="16.5" customHeight="1" x14ac:dyDescent="0.2">
      <c r="B239" s="348"/>
    </row>
    <row r="240" spans="2:2" ht="16.5" customHeight="1" x14ac:dyDescent="0.2">
      <c r="B240" s="348"/>
    </row>
    <row r="241" spans="2:2" ht="16.5" customHeight="1" x14ac:dyDescent="0.2">
      <c r="B241" s="348"/>
    </row>
    <row r="242" spans="2:2" ht="16.5" customHeight="1" x14ac:dyDescent="0.2">
      <c r="B242" s="348"/>
    </row>
    <row r="243" spans="2:2" ht="16.5" customHeight="1" x14ac:dyDescent="0.2">
      <c r="B243" s="348"/>
    </row>
    <row r="244" spans="2:2" ht="16.5" customHeight="1" x14ac:dyDescent="0.2">
      <c r="B244" s="348"/>
    </row>
    <row r="245" spans="2:2" ht="16.5" customHeight="1" x14ac:dyDescent="0.2">
      <c r="B245" s="348"/>
    </row>
    <row r="246" spans="2:2" ht="16.5" customHeight="1" x14ac:dyDescent="0.2">
      <c r="B246" s="348"/>
    </row>
    <row r="247" spans="2:2" ht="16.5" customHeight="1" x14ac:dyDescent="0.2">
      <c r="B247" s="348"/>
    </row>
    <row r="248" spans="2:2" ht="16.5" customHeight="1" x14ac:dyDescent="0.2">
      <c r="B248" s="348"/>
    </row>
    <row r="249" spans="2:2" ht="16.5" customHeight="1" x14ac:dyDescent="0.2">
      <c r="B249" s="348"/>
    </row>
    <row r="250" spans="2:2" ht="16.5" customHeight="1" x14ac:dyDescent="0.2">
      <c r="B250" s="348"/>
    </row>
    <row r="251" spans="2:2" ht="16.5" customHeight="1" x14ac:dyDescent="0.2">
      <c r="B251" s="348"/>
    </row>
    <row r="252" spans="2:2" ht="16.5" customHeight="1" x14ac:dyDescent="0.2">
      <c r="B252" s="348"/>
    </row>
    <row r="253" spans="2:2" ht="16.5" customHeight="1" x14ac:dyDescent="0.2">
      <c r="B253" s="348"/>
    </row>
    <row r="254" spans="2:2" ht="16.5" customHeight="1" x14ac:dyDescent="0.2">
      <c r="B254" s="348"/>
    </row>
    <row r="255" spans="2:2" ht="16.5" customHeight="1" x14ac:dyDescent="0.2">
      <c r="B255" s="348"/>
    </row>
    <row r="256" spans="2:2" ht="16.5" customHeight="1" x14ac:dyDescent="0.2">
      <c r="B256" s="348"/>
    </row>
    <row r="257" spans="2:2" ht="16.5" customHeight="1" x14ac:dyDescent="0.2">
      <c r="B257" s="347"/>
    </row>
    <row r="258" spans="2:2" ht="16.5" customHeight="1" x14ac:dyDescent="0.2">
      <c r="B258" s="347"/>
    </row>
    <row r="259" spans="2:2" ht="16.5" customHeight="1" x14ac:dyDescent="0.2">
      <c r="B259" s="347"/>
    </row>
    <row r="260" spans="2:2" ht="16.5" customHeight="1" x14ac:dyDescent="0.2">
      <c r="B260" s="347"/>
    </row>
    <row r="261" spans="2:2" ht="16.5" customHeight="1" x14ac:dyDescent="0.2">
      <c r="B261" s="347"/>
    </row>
    <row r="262" spans="2:2" ht="16.5" customHeight="1" x14ac:dyDescent="0.2">
      <c r="B262" s="347"/>
    </row>
    <row r="263" spans="2:2" ht="16.5" customHeight="1" x14ac:dyDescent="0.2">
      <c r="B263" s="347"/>
    </row>
    <row r="264" spans="2:2" ht="16.5" customHeight="1" x14ac:dyDescent="0.2">
      <c r="B264" s="347"/>
    </row>
    <row r="265" spans="2:2" ht="16.5" customHeight="1" x14ac:dyDescent="0.2">
      <c r="B265" s="347"/>
    </row>
    <row r="266" spans="2:2" ht="16.5" customHeight="1" x14ac:dyDescent="0.2">
      <c r="B266" s="347"/>
    </row>
    <row r="267" spans="2:2" ht="16.5" customHeight="1" x14ac:dyDescent="0.2">
      <c r="B267" s="347"/>
    </row>
    <row r="268" spans="2:2" ht="16.5" customHeight="1" x14ac:dyDescent="0.2">
      <c r="B268" s="347"/>
    </row>
    <row r="269" spans="2:2" ht="16.5" customHeight="1" x14ac:dyDescent="0.2">
      <c r="B269" s="347"/>
    </row>
    <row r="270" spans="2:2" ht="16.5" customHeight="1" x14ac:dyDescent="0.2">
      <c r="B270" s="347"/>
    </row>
    <row r="271" spans="2:2" ht="16.5" customHeight="1" x14ac:dyDescent="0.2">
      <c r="B271" s="347"/>
    </row>
    <row r="272" spans="2:2" ht="16.5" customHeight="1" x14ac:dyDescent="0.2">
      <c r="B272" s="347"/>
    </row>
    <row r="273" spans="2:2" ht="16.5" customHeight="1" x14ac:dyDescent="0.2">
      <c r="B273" s="347"/>
    </row>
    <row r="274" spans="2:2" ht="16.5" customHeight="1" x14ac:dyDescent="0.2">
      <c r="B274" s="347"/>
    </row>
    <row r="275" spans="2:2" ht="16.5" customHeight="1" x14ac:dyDescent="0.2">
      <c r="B275" s="347"/>
    </row>
    <row r="276" spans="2:2" ht="16.5" customHeight="1" x14ac:dyDescent="0.2">
      <c r="B276" s="347"/>
    </row>
    <row r="277" spans="2:2" ht="16.5" customHeight="1" x14ac:dyDescent="0.2">
      <c r="B277" s="347"/>
    </row>
    <row r="278" spans="2:2" ht="16.5" customHeight="1" x14ac:dyDescent="0.2">
      <c r="B278" s="347"/>
    </row>
    <row r="279" spans="2:2" ht="16.5" customHeight="1" x14ac:dyDescent="0.2">
      <c r="B279" s="347"/>
    </row>
    <row r="280" spans="2:2" ht="16.5" customHeight="1" x14ac:dyDescent="0.2">
      <c r="B280" s="347"/>
    </row>
    <row r="281" spans="2:2" ht="16.5" customHeight="1" x14ac:dyDescent="0.2">
      <c r="B281" s="347"/>
    </row>
    <row r="282" spans="2:2" ht="16.5" customHeight="1" x14ac:dyDescent="0.2">
      <c r="B282" s="347"/>
    </row>
    <row r="283" spans="2:2" ht="16.5" customHeight="1" x14ac:dyDescent="0.2">
      <c r="B283" s="347"/>
    </row>
    <row r="284" spans="2:2" ht="16.5" customHeight="1" x14ac:dyDescent="0.2">
      <c r="B284" s="347"/>
    </row>
    <row r="285" spans="2:2" ht="16.5" customHeight="1" x14ac:dyDescent="0.2">
      <c r="B285" s="347"/>
    </row>
    <row r="286" spans="2:2" ht="16.5" customHeight="1" x14ac:dyDescent="0.2">
      <c r="B286" s="347"/>
    </row>
    <row r="287" spans="2:2" ht="16.5" customHeight="1" x14ac:dyDescent="0.2">
      <c r="B287" s="347"/>
    </row>
    <row r="288" spans="2:2" ht="16.5" customHeight="1" x14ac:dyDescent="0.2">
      <c r="B288" s="347"/>
    </row>
    <row r="289" spans="2:2" ht="16.5" customHeight="1" x14ac:dyDescent="0.2">
      <c r="B289" s="347"/>
    </row>
    <row r="290" spans="2:2" ht="16.5" customHeight="1" x14ac:dyDescent="0.2">
      <c r="B290" s="347"/>
    </row>
    <row r="291" spans="2:2" ht="16.5" customHeight="1" x14ac:dyDescent="0.2">
      <c r="B291" s="347"/>
    </row>
    <row r="292" spans="2:2" ht="16.5" customHeight="1" x14ac:dyDescent="0.2">
      <c r="B292" s="347"/>
    </row>
    <row r="293" spans="2:2" ht="16.5" customHeight="1" x14ac:dyDescent="0.2">
      <c r="B293" s="347"/>
    </row>
    <row r="294" spans="2:2" ht="16.5" customHeight="1" x14ac:dyDescent="0.2">
      <c r="B294" s="347"/>
    </row>
    <row r="295" spans="2:2" ht="16.5" customHeight="1" x14ac:dyDescent="0.2">
      <c r="B295" s="347"/>
    </row>
    <row r="296" spans="2:2" ht="16.5" customHeight="1" x14ac:dyDescent="0.2">
      <c r="B296" s="347"/>
    </row>
    <row r="297" spans="2:2" ht="16.5" customHeight="1" x14ac:dyDescent="0.2">
      <c r="B297" s="347"/>
    </row>
    <row r="298" spans="2:2" ht="16.5" customHeight="1" x14ac:dyDescent="0.2">
      <c r="B298" s="347"/>
    </row>
    <row r="299" spans="2:2" ht="16.5" customHeight="1" x14ac:dyDescent="0.2">
      <c r="B299" s="347"/>
    </row>
    <row r="300" spans="2:2" ht="16.5" customHeight="1" x14ac:dyDescent="0.2">
      <c r="B300" s="347"/>
    </row>
    <row r="301" spans="2:2" ht="16.5" customHeight="1" x14ac:dyDescent="0.2">
      <c r="B301" s="347"/>
    </row>
    <row r="302" spans="2:2" ht="16.5" customHeight="1" x14ac:dyDescent="0.2">
      <c r="B302" s="347"/>
    </row>
    <row r="303" spans="2:2" ht="16.5" customHeight="1" x14ac:dyDescent="0.2">
      <c r="B303" s="347"/>
    </row>
    <row r="304" spans="2:2" ht="16.5" customHeight="1" x14ac:dyDescent="0.2">
      <c r="B304" s="347"/>
    </row>
    <row r="305" spans="2:2" ht="16.5" customHeight="1" x14ac:dyDescent="0.2">
      <c r="B305" s="347"/>
    </row>
    <row r="306" spans="2:2" ht="16.5" customHeight="1" x14ac:dyDescent="0.2">
      <c r="B306" s="347"/>
    </row>
    <row r="307" spans="2:2" ht="16.5" customHeight="1" x14ac:dyDescent="0.2">
      <c r="B307" s="347"/>
    </row>
    <row r="308" spans="2:2" ht="16.5" customHeight="1" x14ac:dyDescent="0.2">
      <c r="B308" s="347"/>
    </row>
    <row r="309" spans="2:2" ht="16.5" customHeight="1" x14ac:dyDescent="0.2">
      <c r="B309" s="347"/>
    </row>
    <row r="310" spans="2:2" ht="16.5" customHeight="1" x14ac:dyDescent="0.2">
      <c r="B310" s="347"/>
    </row>
    <row r="311" spans="2:2" ht="16.5" customHeight="1" x14ac:dyDescent="0.2">
      <c r="B311" s="347"/>
    </row>
    <row r="312" spans="2:2" ht="16.5" customHeight="1" x14ac:dyDescent="0.2">
      <c r="B312" s="347"/>
    </row>
    <row r="313" spans="2:2" ht="16.5" customHeight="1" x14ac:dyDescent="0.2">
      <c r="B313" s="347"/>
    </row>
    <row r="314" spans="2:2" ht="16.5" customHeight="1" x14ac:dyDescent="0.2">
      <c r="B314" s="347"/>
    </row>
    <row r="315" spans="2:2" ht="16.5" customHeight="1" x14ac:dyDescent="0.2">
      <c r="B315" s="347"/>
    </row>
    <row r="316" spans="2:2" ht="16.5" customHeight="1" x14ac:dyDescent="0.2">
      <c r="B316" s="347"/>
    </row>
    <row r="317" spans="2:2" ht="16.5" customHeight="1" x14ac:dyDescent="0.2">
      <c r="B317" s="347"/>
    </row>
    <row r="318" spans="2:2" ht="16.5" customHeight="1" x14ac:dyDescent="0.2">
      <c r="B318" s="347"/>
    </row>
    <row r="319" spans="2:2" ht="16.5" customHeight="1" x14ac:dyDescent="0.2">
      <c r="B319" s="347"/>
    </row>
    <row r="320" spans="2:2" ht="16.5" customHeight="1" x14ac:dyDescent="0.2">
      <c r="B320" s="347"/>
    </row>
    <row r="321" spans="2:2" ht="16.5" customHeight="1" x14ac:dyDescent="0.2">
      <c r="B321" s="347"/>
    </row>
    <row r="2016" spans="130:130" x14ac:dyDescent="0.2">
      <c r="DZ2016" s="317"/>
    </row>
    <row r="2431" spans="1:1" x14ac:dyDescent="0.2">
      <c r="A2431" s="349"/>
    </row>
  </sheetData>
  <sheetProtection algorithmName="SHA-512" hashValue="rdbuhNL4g2EK8p9F3VJ0gVrTQpViqQyLD+Qi6n9ZqB89qkifzP/seORX7iDswCBsVHFwcfzK1sbIjdMEi90EPA==" saltValue="5CtnVBkO9+OCQ14x9mOEbw==" spinCount="100000" sheet="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9"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255"/>
  <sheetViews>
    <sheetView topLeftCell="B1" zoomScaleNormal="100" workbookViewId="0">
      <selection activeCell="F2" sqref="F2"/>
    </sheetView>
  </sheetViews>
  <sheetFormatPr defaultRowHeight="12.75" x14ac:dyDescent="0.2"/>
  <cols>
    <col min="1" max="1" width="23.42578125" style="225" hidden="1" customWidth="1"/>
    <col min="2" max="2" width="19.5703125" style="232" customWidth="1"/>
    <col min="4" max="4" width="23.5703125" customWidth="1"/>
  </cols>
  <sheetData>
    <row r="1" spans="1:6" ht="27.75" customHeight="1" x14ac:dyDescent="0.25">
      <c r="A1" s="225" t="s">
        <v>305</v>
      </c>
      <c r="B1" s="227" t="s">
        <v>306</v>
      </c>
      <c r="D1" s="218" t="s">
        <v>307</v>
      </c>
    </row>
    <row r="2" spans="1:6" ht="16.5" customHeight="1" x14ac:dyDescent="0.2">
      <c r="A2" s="226" t="s">
        <v>308</v>
      </c>
      <c r="B2" s="228">
        <v>1</v>
      </c>
      <c r="C2" s="217"/>
      <c r="D2" s="217" t="s">
        <v>309</v>
      </c>
      <c r="F2" s="217"/>
    </row>
    <row r="3" spans="1:6" ht="16.5" customHeight="1" x14ac:dyDescent="0.2">
      <c r="A3" s="226" t="s">
        <v>310</v>
      </c>
      <c r="B3" s="228">
        <v>3</v>
      </c>
      <c r="C3" s="217"/>
      <c r="D3" s="217" t="s">
        <v>311</v>
      </c>
      <c r="F3" s="217"/>
    </row>
    <row r="4" spans="1:6" ht="16.5" customHeight="1" x14ac:dyDescent="0.2">
      <c r="A4" s="226" t="s">
        <v>312</v>
      </c>
      <c r="B4" s="228">
        <v>5</v>
      </c>
      <c r="C4" s="217"/>
      <c r="D4" s="217" t="s">
        <v>313</v>
      </c>
      <c r="F4" s="217"/>
    </row>
    <row r="5" spans="1:6" ht="16.5" customHeight="1" x14ac:dyDescent="0.2">
      <c r="A5" s="226" t="s">
        <v>314</v>
      </c>
      <c r="B5" s="228">
        <v>7</v>
      </c>
      <c r="C5" s="217"/>
      <c r="D5" s="217" t="s">
        <v>315</v>
      </c>
      <c r="F5" s="217"/>
    </row>
    <row r="6" spans="1:6" ht="16.5" customHeight="1" x14ac:dyDescent="0.2">
      <c r="A6" s="226" t="s">
        <v>316</v>
      </c>
      <c r="B6" s="228">
        <v>9</v>
      </c>
      <c r="C6" s="217"/>
      <c r="D6" s="217" t="s">
        <v>317</v>
      </c>
      <c r="F6" s="217"/>
    </row>
    <row r="7" spans="1:6" ht="16.5" customHeight="1" x14ac:dyDescent="0.2">
      <c r="A7" s="226" t="s">
        <v>318</v>
      </c>
      <c r="B7" s="229">
        <v>11</v>
      </c>
      <c r="C7" s="217"/>
      <c r="D7" s="217" t="s">
        <v>319</v>
      </c>
      <c r="F7" s="217"/>
    </row>
    <row r="8" spans="1:6" ht="16.5" customHeight="1" x14ac:dyDescent="0.2">
      <c r="A8" s="226" t="s">
        <v>320</v>
      </c>
      <c r="B8" s="229">
        <v>13</v>
      </c>
      <c r="C8" s="217"/>
      <c r="D8" s="217" t="s">
        <v>321</v>
      </c>
      <c r="F8" s="217"/>
    </row>
    <row r="9" spans="1:6" ht="16.5" customHeight="1" x14ac:dyDescent="0.2">
      <c r="A9" s="226" t="s">
        <v>322</v>
      </c>
      <c r="B9" s="229">
        <v>15</v>
      </c>
      <c r="C9" s="217"/>
      <c r="D9" s="217" t="s">
        <v>323</v>
      </c>
      <c r="F9" s="217"/>
    </row>
    <row r="10" spans="1:6" ht="16.5" customHeight="1" x14ac:dyDescent="0.2">
      <c r="A10" s="226" t="s">
        <v>324</v>
      </c>
      <c r="B10" s="229">
        <v>17</v>
      </c>
      <c r="C10" s="217"/>
      <c r="D10" s="217" t="s">
        <v>325</v>
      </c>
      <c r="F10" s="217"/>
    </row>
    <row r="11" spans="1:6" ht="16.5" customHeight="1" x14ac:dyDescent="0.2">
      <c r="A11" s="226" t="s">
        <v>326</v>
      </c>
      <c r="B11" s="229">
        <v>19</v>
      </c>
      <c r="C11" s="217"/>
      <c r="D11" s="217" t="s">
        <v>327</v>
      </c>
      <c r="F11" s="217"/>
    </row>
    <row r="12" spans="1:6" ht="16.5" customHeight="1" x14ac:dyDescent="0.2">
      <c r="A12" s="226" t="s">
        <v>328</v>
      </c>
      <c r="B12" s="229">
        <v>21</v>
      </c>
      <c r="C12" s="217"/>
      <c r="D12" s="217" t="s">
        <v>329</v>
      </c>
      <c r="F12" s="217"/>
    </row>
    <row r="13" spans="1:6" ht="16.5" customHeight="1" x14ac:dyDescent="0.2">
      <c r="A13" s="226" t="s">
        <v>330</v>
      </c>
      <c r="B13" s="229">
        <v>23</v>
      </c>
      <c r="C13" s="217"/>
      <c r="D13" s="217" t="s">
        <v>331</v>
      </c>
      <c r="F13" s="217"/>
    </row>
    <row r="14" spans="1:6" ht="16.5" customHeight="1" x14ac:dyDescent="0.2">
      <c r="A14" s="226" t="s">
        <v>332</v>
      </c>
      <c r="B14" s="229">
        <v>25</v>
      </c>
      <c r="C14" s="217"/>
      <c r="D14" s="217" t="s">
        <v>333</v>
      </c>
      <c r="F14" s="217"/>
    </row>
    <row r="15" spans="1:6" ht="16.5" customHeight="1" x14ac:dyDescent="0.2">
      <c r="A15" s="226" t="s">
        <v>334</v>
      </c>
      <c r="B15" s="229">
        <v>27</v>
      </c>
      <c r="C15" s="217"/>
      <c r="D15" s="217" t="s">
        <v>335</v>
      </c>
      <c r="F15" s="217"/>
    </row>
    <row r="16" spans="1:6" ht="16.5" customHeight="1" x14ac:dyDescent="0.2">
      <c r="A16" s="226" t="s">
        <v>336</v>
      </c>
      <c r="B16" s="229">
        <v>29</v>
      </c>
      <c r="C16" s="217"/>
      <c r="D16" s="217" t="s">
        <v>337</v>
      </c>
      <c r="F16" s="217"/>
    </row>
    <row r="17" spans="1:6" ht="16.5" customHeight="1" x14ac:dyDescent="0.2">
      <c r="A17" s="226" t="s">
        <v>338</v>
      </c>
      <c r="B17" s="229">
        <v>31</v>
      </c>
      <c r="C17" s="217"/>
      <c r="D17" s="217" t="s">
        <v>339</v>
      </c>
      <c r="F17" s="217"/>
    </row>
    <row r="18" spans="1:6" ht="16.5" customHeight="1" x14ac:dyDescent="0.2">
      <c r="A18" s="226" t="s">
        <v>340</v>
      </c>
      <c r="B18" s="229">
        <v>33</v>
      </c>
      <c r="C18" s="217"/>
      <c r="D18" s="217" t="s">
        <v>341</v>
      </c>
      <c r="F18" s="217"/>
    </row>
    <row r="19" spans="1:6" ht="16.5" customHeight="1" x14ac:dyDescent="0.2">
      <c r="A19" s="226" t="s">
        <v>342</v>
      </c>
      <c r="B19" s="229">
        <v>35</v>
      </c>
      <c r="C19" s="217"/>
      <c r="D19" s="217" t="s">
        <v>343</v>
      </c>
      <c r="F19" s="217"/>
    </row>
    <row r="20" spans="1:6" ht="16.5" customHeight="1" x14ac:dyDescent="0.2">
      <c r="A20" s="226" t="s">
        <v>344</v>
      </c>
      <c r="B20" s="229">
        <v>37</v>
      </c>
      <c r="C20" s="217"/>
      <c r="D20" s="217" t="s">
        <v>345</v>
      </c>
      <c r="F20" s="217"/>
    </row>
    <row r="21" spans="1:6" ht="16.5" customHeight="1" x14ac:dyDescent="0.2">
      <c r="A21" s="226" t="s">
        <v>346</v>
      </c>
      <c r="B21" s="229">
        <v>39</v>
      </c>
      <c r="C21" s="217"/>
      <c r="D21" s="217" t="s">
        <v>347</v>
      </c>
      <c r="F21" s="217"/>
    </row>
    <row r="22" spans="1:6" ht="16.5" customHeight="1" x14ac:dyDescent="0.2">
      <c r="A22" s="226" t="s">
        <v>348</v>
      </c>
      <c r="B22" s="229">
        <v>41</v>
      </c>
      <c r="C22" s="217"/>
      <c r="D22" s="217" t="s">
        <v>349</v>
      </c>
      <c r="F22" s="217"/>
    </row>
    <row r="23" spans="1:6" ht="16.5" customHeight="1" x14ac:dyDescent="0.2">
      <c r="A23" s="226" t="s">
        <v>350</v>
      </c>
      <c r="B23" s="229">
        <v>43</v>
      </c>
      <c r="C23" s="217"/>
      <c r="D23" s="217" t="s">
        <v>351</v>
      </c>
      <c r="F23" s="217"/>
    </row>
    <row r="24" spans="1:6" ht="16.5" customHeight="1" x14ac:dyDescent="0.2">
      <c r="A24" s="226" t="s">
        <v>352</v>
      </c>
      <c r="B24" s="229">
        <v>45</v>
      </c>
      <c r="C24" s="217"/>
      <c r="D24" s="217" t="s">
        <v>353</v>
      </c>
      <c r="F24" s="217"/>
    </row>
    <row r="25" spans="1:6" ht="16.5" customHeight="1" x14ac:dyDescent="0.2">
      <c r="A25" s="226" t="s">
        <v>354</v>
      </c>
      <c r="B25" s="229">
        <v>47</v>
      </c>
      <c r="C25" s="217"/>
      <c r="D25" s="217" t="s">
        <v>355</v>
      </c>
      <c r="F25" s="217"/>
    </row>
    <row r="26" spans="1:6" ht="16.5" customHeight="1" x14ac:dyDescent="0.2">
      <c r="A26" s="226" t="s">
        <v>356</v>
      </c>
      <c r="B26" s="229">
        <v>49</v>
      </c>
      <c r="C26" s="217"/>
      <c r="D26" s="217" t="s">
        <v>357</v>
      </c>
      <c r="F26" s="217"/>
    </row>
    <row r="27" spans="1:6" ht="16.5" customHeight="1" x14ac:dyDescent="0.2">
      <c r="A27" s="226" t="s">
        <v>358</v>
      </c>
      <c r="B27" s="229">
        <v>51</v>
      </c>
      <c r="C27" s="217"/>
      <c r="D27" s="217" t="s">
        <v>359</v>
      </c>
      <c r="F27" s="217"/>
    </row>
    <row r="28" spans="1:6" ht="16.5" customHeight="1" x14ac:dyDescent="0.2">
      <c r="A28" s="226" t="s">
        <v>360</v>
      </c>
      <c r="B28" s="229">
        <v>53</v>
      </c>
      <c r="C28" s="217"/>
      <c r="D28" s="217" t="s">
        <v>361</v>
      </c>
      <c r="F28" s="217"/>
    </row>
    <row r="29" spans="1:6" ht="16.5" customHeight="1" x14ac:dyDescent="0.2">
      <c r="A29" s="226" t="s">
        <v>362</v>
      </c>
      <c r="B29" s="229">
        <v>55</v>
      </c>
      <c r="C29" s="217"/>
      <c r="D29" s="217" t="s">
        <v>363</v>
      </c>
      <c r="F29" s="217"/>
    </row>
    <row r="30" spans="1:6" ht="16.5" customHeight="1" x14ac:dyDescent="0.2">
      <c r="A30" s="226" t="s">
        <v>364</v>
      </c>
      <c r="B30" s="229">
        <v>57</v>
      </c>
      <c r="D30" s="217" t="s">
        <v>365</v>
      </c>
    </row>
    <row r="31" spans="1:6" ht="16.5" customHeight="1" x14ac:dyDescent="0.2">
      <c r="A31" s="226" t="s">
        <v>366</v>
      </c>
      <c r="B31" s="229">
        <v>59</v>
      </c>
      <c r="C31" s="217"/>
      <c r="D31" s="217" t="s">
        <v>367</v>
      </c>
      <c r="F31" s="217"/>
    </row>
    <row r="32" spans="1:6" ht="16.5" customHeight="1" x14ac:dyDescent="0.2">
      <c r="A32" s="226" t="s">
        <v>368</v>
      </c>
      <c r="B32" s="229">
        <v>61</v>
      </c>
      <c r="C32" s="217"/>
      <c r="D32" s="217" t="s">
        <v>369</v>
      </c>
      <c r="F32" s="217"/>
    </row>
    <row r="33" spans="1:6" ht="16.5" customHeight="1" x14ac:dyDescent="0.2">
      <c r="A33" s="226" t="s">
        <v>370</v>
      </c>
      <c r="B33" s="229">
        <v>63</v>
      </c>
      <c r="C33" s="217"/>
      <c r="D33" s="217" t="s">
        <v>371</v>
      </c>
      <c r="F33" s="217"/>
    </row>
    <row r="34" spans="1:6" ht="16.5" customHeight="1" x14ac:dyDescent="0.2">
      <c r="A34" s="226" t="s">
        <v>372</v>
      </c>
      <c r="B34" s="229">
        <v>65</v>
      </c>
      <c r="C34" s="217"/>
      <c r="D34" s="217" t="s">
        <v>373</v>
      </c>
      <c r="F34" s="217"/>
    </row>
    <row r="35" spans="1:6" ht="16.5" customHeight="1" x14ac:dyDescent="0.2">
      <c r="A35" s="226" t="s">
        <v>374</v>
      </c>
      <c r="B35" s="229">
        <v>67</v>
      </c>
      <c r="C35" s="217"/>
      <c r="D35" s="217" t="s">
        <v>375</v>
      </c>
      <c r="F35" s="217"/>
    </row>
    <row r="36" spans="1:6" ht="16.5" customHeight="1" x14ac:dyDescent="0.2">
      <c r="A36" s="226" t="s">
        <v>376</v>
      </c>
      <c r="B36" s="229">
        <v>69</v>
      </c>
      <c r="C36" s="217"/>
      <c r="D36" s="217" t="s">
        <v>377</v>
      </c>
      <c r="F36" s="217"/>
    </row>
    <row r="37" spans="1:6" ht="16.5" customHeight="1" x14ac:dyDescent="0.2">
      <c r="A37" s="226" t="s">
        <v>378</v>
      </c>
      <c r="B37" s="229">
        <v>71</v>
      </c>
      <c r="C37" s="217"/>
      <c r="D37" s="217" t="s">
        <v>379</v>
      </c>
      <c r="F37" s="217"/>
    </row>
    <row r="38" spans="1:6" ht="16.5" customHeight="1" x14ac:dyDescent="0.2">
      <c r="A38" s="226" t="s">
        <v>380</v>
      </c>
      <c r="B38" s="229">
        <v>73</v>
      </c>
      <c r="C38" s="217"/>
      <c r="D38" s="217" t="s">
        <v>381</v>
      </c>
      <c r="F38" s="217"/>
    </row>
    <row r="39" spans="1:6" ht="16.5" customHeight="1" x14ac:dyDescent="0.2">
      <c r="A39" s="226" t="s">
        <v>382</v>
      </c>
      <c r="B39" s="229">
        <v>75</v>
      </c>
      <c r="C39" s="217"/>
      <c r="D39" s="217" t="s">
        <v>383</v>
      </c>
      <c r="F39" s="217"/>
    </row>
    <row r="40" spans="1:6" ht="16.5" customHeight="1" x14ac:dyDescent="0.2">
      <c r="A40" s="226" t="s">
        <v>384</v>
      </c>
      <c r="B40" s="229">
        <v>77</v>
      </c>
      <c r="C40" s="217"/>
      <c r="D40" s="217" t="s">
        <v>385</v>
      </c>
      <c r="F40" s="217"/>
    </row>
    <row r="41" spans="1:6" ht="16.5" customHeight="1" x14ac:dyDescent="0.2">
      <c r="A41" s="226" t="s">
        <v>386</v>
      </c>
      <c r="B41" s="229">
        <v>79</v>
      </c>
      <c r="C41" s="217"/>
      <c r="D41" s="217" t="s">
        <v>387</v>
      </c>
      <c r="F41" s="217"/>
    </row>
    <row r="42" spans="1:6" ht="16.5" customHeight="1" x14ac:dyDescent="0.2">
      <c r="A42" s="226" t="s">
        <v>388</v>
      </c>
      <c r="B42" s="229">
        <v>81</v>
      </c>
      <c r="C42" s="217"/>
      <c r="D42" s="217" t="s">
        <v>389</v>
      </c>
      <c r="F42" s="217"/>
    </row>
    <row r="43" spans="1:6" ht="16.5" customHeight="1" x14ac:dyDescent="0.2">
      <c r="A43" s="226" t="s">
        <v>390</v>
      </c>
      <c r="B43" s="229">
        <v>83</v>
      </c>
      <c r="C43" s="217"/>
      <c r="D43" s="217" t="s">
        <v>391</v>
      </c>
      <c r="F43" s="217"/>
    </row>
    <row r="44" spans="1:6" ht="16.5" customHeight="1" x14ac:dyDescent="0.2">
      <c r="A44" s="226" t="s">
        <v>392</v>
      </c>
      <c r="B44" s="229">
        <v>85</v>
      </c>
      <c r="C44" s="217"/>
      <c r="D44" s="217" t="s">
        <v>393</v>
      </c>
      <c r="F44" s="217"/>
    </row>
    <row r="45" spans="1:6" ht="16.5" customHeight="1" x14ac:dyDescent="0.2">
      <c r="A45" s="226" t="s">
        <v>394</v>
      </c>
      <c r="B45" s="229">
        <v>87</v>
      </c>
      <c r="C45" s="217"/>
      <c r="D45" s="217" t="s">
        <v>395</v>
      </c>
      <c r="F45" s="217"/>
    </row>
    <row r="46" spans="1:6" ht="16.5" customHeight="1" x14ac:dyDescent="0.2">
      <c r="A46" s="226" t="s">
        <v>396</v>
      </c>
      <c r="B46" s="229">
        <v>89</v>
      </c>
      <c r="C46" s="217"/>
      <c r="D46" s="217" t="s">
        <v>397</v>
      </c>
      <c r="F46" s="217"/>
    </row>
    <row r="47" spans="1:6" ht="16.5" customHeight="1" x14ac:dyDescent="0.2">
      <c r="A47" s="226" t="s">
        <v>398</v>
      </c>
      <c r="B47" s="229">
        <v>91</v>
      </c>
      <c r="C47" s="217"/>
      <c r="D47" s="217" t="s">
        <v>399</v>
      </c>
      <c r="F47" s="217"/>
    </row>
    <row r="48" spans="1:6" ht="16.5" customHeight="1" x14ac:dyDescent="0.2">
      <c r="A48" s="226" t="s">
        <v>400</v>
      </c>
      <c r="B48" s="229">
        <v>93</v>
      </c>
      <c r="C48" s="217"/>
      <c r="D48" s="217" t="s">
        <v>401</v>
      </c>
      <c r="F48" s="217"/>
    </row>
    <row r="49" spans="1:6" ht="16.5" customHeight="1" x14ac:dyDescent="0.2">
      <c r="A49" s="226" t="s">
        <v>402</v>
      </c>
      <c r="B49" s="229">
        <v>95</v>
      </c>
      <c r="C49" s="217"/>
      <c r="D49" s="217" t="s">
        <v>403</v>
      </c>
      <c r="F49" s="217"/>
    </row>
    <row r="50" spans="1:6" ht="16.5" customHeight="1" x14ac:dyDescent="0.2">
      <c r="A50" s="226" t="s">
        <v>404</v>
      </c>
      <c r="B50" s="229">
        <v>97</v>
      </c>
      <c r="C50" s="217"/>
      <c r="D50" s="217" t="s">
        <v>405</v>
      </c>
      <c r="F50" s="217"/>
    </row>
    <row r="51" spans="1:6" ht="16.5" customHeight="1" x14ac:dyDescent="0.2">
      <c r="A51" s="226" t="s">
        <v>406</v>
      </c>
      <c r="B51" s="229">
        <v>99</v>
      </c>
      <c r="C51" s="217"/>
      <c r="D51" s="217" t="s">
        <v>407</v>
      </c>
      <c r="F51" s="217"/>
    </row>
    <row r="52" spans="1:6" ht="16.5" customHeight="1" x14ac:dyDescent="0.2">
      <c r="A52" s="226" t="s">
        <v>408</v>
      </c>
      <c r="B52" s="230">
        <v>101</v>
      </c>
      <c r="C52" s="217"/>
      <c r="D52" s="217" t="s">
        <v>409</v>
      </c>
      <c r="F52" s="217"/>
    </row>
    <row r="53" spans="1:6" ht="16.5" customHeight="1" x14ac:dyDescent="0.2">
      <c r="A53" s="226" t="s">
        <v>410</v>
      </c>
      <c r="B53" s="230">
        <v>103</v>
      </c>
      <c r="C53" s="217"/>
      <c r="D53" s="217" t="s">
        <v>411</v>
      </c>
      <c r="F53" s="217"/>
    </row>
    <row r="54" spans="1:6" ht="16.5" customHeight="1" x14ac:dyDescent="0.2">
      <c r="A54" s="226" t="s">
        <v>412</v>
      </c>
      <c r="B54" s="230">
        <v>105</v>
      </c>
      <c r="C54" s="217"/>
      <c r="D54" s="217" t="s">
        <v>413</v>
      </c>
      <c r="F54" s="217"/>
    </row>
    <row r="55" spans="1:6" ht="16.5" customHeight="1" x14ac:dyDescent="0.2">
      <c r="A55" s="226" t="s">
        <v>414</v>
      </c>
      <c r="B55" s="230">
        <v>107</v>
      </c>
      <c r="C55" s="217"/>
      <c r="D55" s="217" t="s">
        <v>415</v>
      </c>
      <c r="F55" s="217"/>
    </row>
    <row r="56" spans="1:6" ht="16.5" customHeight="1" x14ac:dyDescent="0.2">
      <c r="A56" s="226" t="s">
        <v>416</v>
      </c>
      <c r="B56" s="230">
        <v>109</v>
      </c>
      <c r="C56" s="217"/>
      <c r="D56" s="217" t="s">
        <v>417</v>
      </c>
      <c r="F56" s="217"/>
    </row>
    <row r="57" spans="1:6" ht="16.5" customHeight="1" x14ac:dyDescent="0.2">
      <c r="A57" s="226" t="s">
        <v>418</v>
      </c>
      <c r="B57" s="230">
        <v>111</v>
      </c>
      <c r="C57" s="217"/>
      <c r="D57" s="217" t="s">
        <v>419</v>
      </c>
      <c r="F57" s="217"/>
    </row>
    <row r="58" spans="1:6" ht="16.5" customHeight="1" x14ac:dyDescent="0.2">
      <c r="A58" s="226" t="s">
        <v>420</v>
      </c>
      <c r="B58" s="230">
        <v>113</v>
      </c>
      <c r="C58" s="217"/>
      <c r="D58" s="217" t="s">
        <v>421</v>
      </c>
      <c r="F58" s="217"/>
    </row>
    <row r="59" spans="1:6" ht="16.5" customHeight="1" x14ac:dyDescent="0.2">
      <c r="A59" s="226" t="s">
        <v>422</v>
      </c>
      <c r="B59" s="230">
        <v>115</v>
      </c>
      <c r="D59" s="217" t="s">
        <v>423</v>
      </c>
    </row>
    <row r="60" spans="1:6" ht="16.5" customHeight="1" x14ac:dyDescent="0.2">
      <c r="A60" s="226" t="s">
        <v>424</v>
      </c>
      <c r="B60" s="230">
        <v>117</v>
      </c>
      <c r="D60" s="217" t="s">
        <v>425</v>
      </c>
    </row>
    <row r="61" spans="1:6" ht="16.5" customHeight="1" x14ac:dyDescent="0.2">
      <c r="A61" s="226" t="s">
        <v>426</v>
      </c>
      <c r="B61" s="230">
        <v>119</v>
      </c>
      <c r="D61" s="217" t="s">
        <v>427</v>
      </c>
    </row>
    <row r="62" spans="1:6" ht="16.5" customHeight="1" x14ac:dyDescent="0.2">
      <c r="A62" s="226" t="s">
        <v>428</v>
      </c>
      <c r="B62" s="230">
        <v>121</v>
      </c>
      <c r="D62" s="217" t="s">
        <v>429</v>
      </c>
    </row>
    <row r="63" spans="1:6" ht="16.5" customHeight="1" x14ac:dyDescent="0.2">
      <c r="A63" s="226" t="s">
        <v>430</v>
      </c>
      <c r="B63" s="230">
        <v>123</v>
      </c>
      <c r="D63" s="217" t="s">
        <v>431</v>
      </c>
    </row>
    <row r="64" spans="1:6" ht="16.5" customHeight="1" x14ac:dyDescent="0.2">
      <c r="A64" s="226" t="s">
        <v>432</v>
      </c>
      <c r="B64" s="230">
        <v>125</v>
      </c>
      <c r="D64" s="217" t="s">
        <v>433</v>
      </c>
    </row>
    <row r="65" spans="1:6" ht="16.5" customHeight="1" x14ac:dyDescent="0.2">
      <c r="A65" s="226" t="s">
        <v>434</v>
      </c>
      <c r="B65" s="230">
        <v>127</v>
      </c>
      <c r="D65" s="217" t="s">
        <v>435</v>
      </c>
    </row>
    <row r="66" spans="1:6" ht="16.5" customHeight="1" x14ac:dyDescent="0.2">
      <c r="A66" s="226" t="s">
        <v>436</v>
      </c>
      <c r="B66" s="230">
        <v>129</v>
      </c>
      <c r="C66" s="217"/>
      <c r="D66" s="217" t="s">
        <v>437</v>
      </c>
      <c r="F66" s="217"/>
    </row>
    <row r="67" spans="1:6" ht="16.5" customHeight="1" x14ac:dyDescent="0.2">
      <c r="A67" s="226" t="s">
        <v>438</v>
      </c>
      <c r="B67" s="230">
        <v>131</v>
      </c>
      <c r="C67" s="217"/>
      <c r="D67" s="217" t="s">
        <v>439</v>
      </c>
      <c r="F67" s="217"/>
    </row>
    <row r="68" spans="1:6" ht="16.5" customHeight="1" x14ac:dyDescent="0.2">
      <c r="A68" s="226" t="s">
        <v>440</v>
      </c>
      <c r="B68" s="230">
        <v>133</v>
      </c>
      <c r="C68" s="217"/>
      <c r="D68" s="217" t="s">
        <v>441</v>
      </c>
      <c r="F68" s="217"/>
    </row>
    <row r="69" spans="1:6" ht="16.5" customHeight="1" x14ac:dyDescent="0.2">
      <c r="A69" s="226" t="s">
        <v>442</v>
      </c>
      <c r="B69" s="230">
        <v>135</v>
      </c>
      <c r="C69" s="217"/>
      <c r="D69" s="217" t="s">
        <v>443</v>
      </c>
      <c r="F69" s="217"/>
    </row>
    <row r="70" spans="1:6" ht="16.5" customHeight="1" x14ac:dyDescent="0.2">
      <c r="A70" s="226" t="s">
        <v>444</v>
      </c>
      <c r="B70" s="230">
        <v>137</v>
      </c>
      <c r="C70" s="217"/>
      <c r="D70" s="217" t="s">
        <v>445</v>
      </c>
      <c r="F70" s="217"/>
    </row>
    <row r="71" spans="1:6" ht="16.5" customHeight="1" x14ac:dyDescent="0.2">
      <c r="A71" s="226" t="s">
        <v>446</v>
      </c>
      <c r="B71" s="230">
        <v>139</v>
      </c>
      <c r="C71" s="217"/>
      <c r="D71" s="217" t="s">
        <v>447</v>
      </c>
      <c r="F71" s="217"/>
    </row>
    <row r="72" spans="1:6" ht="16.5" customHeight="1" x14ac:dyDescent="0.2">
      <c r="A72" s="226" t="s">
        <v>448</v>
      </c>
      <c r="B72" s="230">
        <v>141</v>
      </c>
      <c r="C72" s="217"/>
      <c r="D72" s="217" t="s">
        <v>449</v>
      </c>
      <c r="F72" s="217"/>
    </row>
    <row r="73" spans="1:6" ht="16.5" customHeight="1" x14ac:dyDescent="0.2">
      <c r="A73" s="226" t="s">
        <v>450</v>
      </c>
      <c r="B73" s="230">
        <v>143</v>
      </c>
      <c r="C73" s="217"/>
      <c r="D73" s="217" t="s">
        <v>451</v>
      </c>
      <c r="F73" s="217"/>
    </row>
    <row r="74" spans="1:6" ht="16.5" customHeight="1" x14ac:dyDescent="0.2">
      <c r="A74" s="226" t="s">
        <v>452</v>
      </c>
      <c r="B74" s="230">
        <v>145</v>
      </c>
      <c r="C74" s="217"/>
      <c r="D74" s="217" t="s">
        <v>453</v>
      </c>
      <c r="F74" s="217"/>
    </row>
    <row r="75" spans="1:6" ht="16.5" customHeight="1" x14ac:dyDescent="0.2">
      <c r="A75" s="226" t="s">
        <v>454</v>
      </c>
      <c r="B75" s="230">
        <v>147</v>
      </c>
      <c r="C75" s="217"/>
      <c r="D75" s="217" t="s">
        <v>455</v>
      </c>
      <c r="F75" s="217"/>
    </row>
    <row r="76" spans="1:6" ht="16.5" customHeight="1" x14ac:dyDescent="0.2">
      <c r="A76" s="226" t="s">
        <v>456</v>
      </c>
      <c r="B76" s="230">
        <v>149</v>
      </c>
      <c r="C76" s="217"/>
      <c r="D76" s="217" t="s">
        <v>457</v>
      </c>
      <c r="F76" s="217"/>
    </row>
    <row r="77" spans="1:6" ht="16.5" customHeight="1" x14ac:dyDescent="0.2">
      <c r="A77" s="226" t="s">
        <v>458</v>
      </c>
      <c r="B77" s="230">
        <v>151</v>
      </c>
      <c r="C77" s="217"/>
      <c r="D77" s="217" t="s">
        <v>459</v>
      </c>
      <c r="F77" s="217"/>
    </row>
    <row r="78" spans="1:6" ht="16.5" customHeight="1" x14ac:dyDescent="0.2">
      <c r="A78" s="226" t="s">
        <v>460</v>
      </c>
      <c r="B78" s="230">
        <v>153</v>
      </c>
      <c r="C78" s="217"/>
      <c r="D78" s="217" t="s">
        <v>461</v>
      </c>
      <c r="F78" s="217"/>
    </row>
    <row r="79" spans="1:6" ht="16.5" customHeight="1" x14ac:dyDescent="0.2">
      <c r="A79" s="226" t="s">
        <v>462</v>
      </c>
      <c r="B79" s="230">
        <v>155</v>
      </c>
      <c r="C79" s="217"/>
      <c r="D79" s="217" t="s">
        <v>463</v>
      </c>
      <c r="F79" s="217"/>
    </row>
    <row r="80" spans="1:6" ht="16.5" customHeight="1" x14ac:dyDescent="0.2">
      <c r="A80" s="226" t="s">
        <v>464</v>
      </c>
      <c r="B80" s="230">
        <v>157</v>
      </c>
      <c r="C80" s="217"/>
      <c r="D80" s="217" t="s">
        <v>465</v>
      </c>
      <c r="F80" s="217"/>
    </row>
    <row r="81" spans="1:8" ht="16.5" customHeight="1" x14ac:dyDescent="0.2">
      <c r="A81" s="226" t="s">
        <v>466</v>
      </c>
      <c r="B81" s="230">
        <v>159</v>
      </c>
      <c r="C81" s="217"/>
      <c r="D81" s="217" t="s">
        <v>467</v>
      </c>
      <c r="F81" s="217"/>
    </row>
    <row r="82" spans="1:8" ht="16.5" customHeight="1" x14ac:dyDescent="0.2">
      <c r="A82" s="226" t="s">
        <v>468</v>
      </c>
      <c r="B82" s="230">
        <v>161</v>
      </c>
      <c r="C82" s="217"/>
      <c r="D82" s="217" t="s">
        <v>469</v>
      </c>
      <c r="F82" s="217"/>
    </row>
    <row r="83" spans="1:8" ht="16.5" customHeight="1" x14ac:dyDescent="0.2">
      <c r="A83" s="226" t="s">
        <v>470</v>
      </c>
      <c r="B83" s="230">
        <v>163</v>
      </c>
      <c r="C83" s="217"/>
      <c r="D83" s="217" t="s">
        <v>471</v>
      </c>
      <c r="F83" s="217"/>
    </row>
    <row r="84" spans="1:8" ht="16.5" customHeight="1" x14ac:dyDescent="0.2">
      <c r="A84" s="226" t="s">
        <v>472</v>
      </c>
      <c r="B84" s="230">
        <v>165</v>
      </c>
      <c r="C84" s="217"/>
      <c r="D84" s="217" t="s">
        <v>473</v>
      </c>
      <c r="F84" s="217"/>
    </row>
    <row r="85" spans="1:8" ht="16.5" customHeight="1" x14ac:dyDescent="0.2">
      <c r="A85" s="226" t="s">
        <v>474</v>
      </c>
      <c r="B85" s="230">
        <v>167</v>
      </c>
      <c r="C85" s="217"/>
      <c r="D85" s="217" t="s">
        <v>475</v>
      </c>
      <c r="F85" s="217"/>
    </row>
    <row r="86" spans="1:8" ht="16.5" customHeight="1" x14ac:dyDescent="0.2">
      <c r="A86" s="226" t="s">
        <v>476</v>
      </c>
      <c r="B86" s="230">
        <v>169</v>
      </c>
      <c r="C86" s="217"/>
      <c r="D86" s="217" t="s">
        <v>477</v>
      </c>
      <c r="F86" s="217"/>
    </row>
    <row r="87" spans="1:8" ht="16.5" customHeight="1" x14ac:dyDescent="0.2">
      <c r="A87" s="226" t="s">
        <v>478</v>
      </c>
      <c r="B87" s="230">
        <v>171</v>
      </c>
      <c r="C87" s="217"/>
      <c r="D87" s="217" t="s">
        <v>479</v>
      </c>
      <c r="F87" s="217"/>
    </row>
    <row r="88" spans="1:8" ht="16.5" customHeight="1" x14ac:dyDescent="0.2">
      <c r="A88" s="226" t="s">
        <v>480</v>
      </c>
      <c r="B88" s="230">
        <v>173</v>
      </c>
      <c r="C88" s="217"/>
      <c r="D88" s="217" t="s">
        <v>481</v>
      </c>
      <c r="F88" s="217"/>
    </row>
    <row r="89" spans="1:8" ht="16.5" customHeight="1" x14ac:dyDescent="0.2">
      <c r="A89" s="226" t="s">
        <v>482</v>
      </c>
      <c r="B89" s="230">
        <v>175</v>
      </c>
      <c r="C89" s="217"/>
      <c r="D89" s="217" t="s">
        <v>483</v>
      </c>
      <c r="F89" s="217"/>
    </row>
    <row r="90" spans="1:8" ht="16.5" customHeight="1" x14ac:dyDescent="0.2">
      <c r="A90" s="226" t="s">
        <v>484</v>
      </c>
      <c r="B90" s="230">
        <v>177</v>
      </c>
      <c r="C90" s="217"/>
      <c r="D90" s="217" t="s">
        <v>485</v>
      </c>
      <c r="F90" s="217"/>
    </row>
    <row r="91" spans="1:8" ht="16.5" customHeight="1" x14ac:dyDescent="0.2">
      <c r="A91" s="226" t="s">
        <v>486</v>
      </c>
      <c r="B91" s="230">
        <v>179</v>
      </c>
      <c r="C91" s="217"/>
      <c r="D91" s="217" t="s">
        <v>487</v>
      </c>
      <c r="F91" s="217"/>
    </row>
    <row r="92" spans="1:8" ht="16.5" customHeight="1" x14ac:dyDescent="0.2">
      <c r="A92" s="226" t="s">
        <v>488</v>
      </c>
      <c r="B92" s="230">
        <v>181</v>
      </c>
      <c r="C92" s="217"/>
      <c r="D92" s="217" t="s">
        <v>489</v>
      </c>
      <c r="F92" s="217"/>
    </row>
    <row r="93" spans="1:8" ht="16.5" customHeight="1" x14ac:dyDescent="0.2">
      <c r="A93" s="226" t="s">
        <v>490</v>
      </c>
      <c r="B93" s="230">
        <v>183</v>
      </c>
      <c r="C93" s="217"/>
      <c r="D93" s="217" t="s">
        <v>491</v>
      </c>
      <c r="F93" s="217"/>
      <c r="G93" s="217"/>
      <c r="H93" s="217"/>
    </row>
    <row r="94" spans="1:8" ht="16.5" customHeight="1" x14ac:dyDescent="0.2">
      <c r="A94" s="226" t="s">
        <v>492</v>
      </c>
      <c r="B94" s="230">
        <v>185</v>
      </c>
      <c r="D94" s="217" t="s">
        <v>493</v>
      </c>
    </row>
    <row r="95" spans="1:8" ht="16.5" customHeight="1" x14ac:dyDescent="0.2">
      <c r="A95" s="226" t="s">
        <v>494</v>
      </c>
      <c r="B95" s="230">
        <v>187</v>
      </c>
      <c r="D95" s="217" t="s">
        <v>495</v>
      </c>
    </row>
    <row r="96" spans="1:8" ht="16.5" customHeight="1" x14ac:dyDescent="0.2">
      <c r="A96" s="226" t="s">
        <v>496</v>
      </c>
      <c r="B96" s="230">
        <v>189</v>
      </c>
      <c r="D96" s="217" t="s">
        <v>497</v>
      </c>
    </row>
    <row r="97" spans="1:4" ht="16.5" customHeight="1" x14ac:dyDescent="0.2">
      <c r="A97" s="226" t="s">
        <v>498</v>
      </c>
      <c r="B97" s="230">
        <v>191</v>
      </c>
      <c r="D97" s="217" t="s">
        <v>499</v>
      </c>
    </row>
    <row r="98" spans="1:4" ht="16.5" customHeight="1" x14ac:dyDescent="0.2">
      <c r="A98" s="226" t="s">
        <v>500</v>
      </c>
      <c r="B98" s="230">
        <v>193</v>
      </c>
      <c r="D98" s="217" t="s">
        <v>501</v>
      </c>
    </row>
    <row r="99" spans="1:4" ht="16.5" customHeight="1" x14ac:dyDescent="0.2">
      <c r="A99" s="226" t="s">
        <v>502</v>
      </c>
      <c r="B99" s="230">
        <v>195</v>
      </c>
      <c r="D99" s="217" t="s">
        <v>503</v>
      </c>
    </row>
    <row r="100" spans="1:4" ht="16.5" customHeight="1" x14ac:dyDescent="0.2">
      <c r="A100" s="226" t="s">
        <v>504</v>
      </c>
      <c r="B100" s="230">
        <v>197</v>
      </c>
      <c r="D100" s="217" t="s">
        <v>505</v>
      </c>
    </row>
    <row r="101" spans="1:4" ht="16.5" customHeight="1" x14ac:dyDescent="0.2">
      <c r="A101" s="226" t="s">
        <v>506</v>
      </c>
      <c r="B101" s="230">
        <v>199</v>
      </c>
      <c r="D101" s="217" t="s">
        <v>507</v>
      </c>
    </row>
    <row r="102" spans="1:4" ht="16.5" customHeight="1" x14ac:dyDescent="0.2">
      <c r="A102" s="226" t="s">
        <v>508</v>
      </c>
      <c r="B102" s="230">
        <v>201</v>
      </c>
      <c r="D102" s="217" t="s">
        <v>509</v>
      </c>
    </row>
    <row r="103" spans="1:4" ht="16.5" customHeight="1" x14ac:dyDescent="0.2">
      <c r="A103" s="226" t="s">
        <v>510</v>
      </c>
      <c r="B103" s="230">
        <v>203</v>
      </c>
      <c r="D103" s="217" t="s">
        <v>511</v>
      </c>
    </row>
    <row r="104" spans="1:4" ht="16.5" customHeight="1" x14ac:dyDescent="0.2">
      <c r="A104" s="226" t="s">
        <v>512</v>
      </c>
      <c r="B104" s="230">
        <v>205</v>
      </c>
      <c r="D104" s="217" t="s">
        <v>513</v>
      </c>
    </row>
    <row r="105" spans="1:4" ht="16.5" customHeight="1" x14ac:dyDescent="0.2">
      <c r="A105" s="226" t="s">
        <v>514</v>
      </c>
      <c r="B105" s="230">
        <v>207</v>
      </c>
      <c r="D105" s="217" t="s">
        <v>515</v>
      </c>
    </row>
    <row r="106" spans="1:4" ht="16.5" customHeight="1" x14ac:dyDescent="0.2">
      <c r="A106" s="226" t="s">
        <v>516</v>
      </c>
      <c r="B106" s="230">
        <v>209</v>
      </c>
      <c r="D106" s="217" t="s">
        <v>517</v>
      </c>
    </row>
    <row r="107" spans="1:4" ht="16.5" customHeight="1" x14ac:dyDescent="0.2">
      <c r="A107" s="226" t="s">
        <v>518</v>
      </c>
      <c r="B107" s="230">
        <v>211</v>
      </c>
      <c r="D107" s="217" t="s">
        <v>519</v>
      </c>
    </row>
    <row r="108" spans="1:4" ht="16.5" customHeight="1" x14ac:dyDescent="0.2">
      <c r="A108" s="226" t="s">
        <v>520</v>
      </c>
      <c r="B108" s="230">
        <v>213</v>
      </c>
      <c r="D108" s="217" t="s">
        <v>521</v>
      </c>
    </row>
    <row r="109" spans="1:4" ht="16.5" customHeight="1" x14ac:dyDescent="0.2">
      <c r="A109" s="226" t="s">
        <v>522</v>
      </c>
      <c r="B109" s="230">
        <v>215</v>
      </c>
      <c r="D109" s="217" t="s">
        <v>523</v>
      </c>
    </row>
    <row r="110" spans="1:4" ht="16.5" customHeight="1" x14ac:dyDescent="0.2">
      <c r="A110" s="226" t="s">
        <v>524</v>
      </c>
      <c r="B110" s="230">
        <v>217</v>
      </c>
      <c r="D110" s="217" t="s">
        <v>525</v>
      </c>
    </row>
    <row r="111" spans="1:4" ht="16.5" customHeight="1" x14ac:dyDescent="0.2">
      <c r="A111" s="226" t="s">
        <v>526</v>
      </c>
      <c r="B111" s="230">
        <v>219</v>
      </c>
      <c r="D111" s="217" t="s">
        <v>527</v>
      </c>
    </row>
    <row r="112" spans="1:4" ht="16.5" customHeight="1" x14ac:dyDescent="0.2">
      <c r="A112" s="226" t="s">
        <v>528</v>
      </c>
      <c r="B112" s="230">
        <v>221</v>
      </c>
      <c r="D112" s="217" t="s">
        <v>529</v>
      </c>
    </row>
    <row r="113" spans="1:4" ht="16.5" customHeight="1" x14ac:dyDescent="0.2">
      <c r="A113" s="226" t="s">
        <v>530</v>
      </c>
      <c r="B113" s="230">
        <v>223</v>
      </c>
      <c r="D113" s="217" t="s">
        <v>531</v>
      </c>
    </row>
    <row r="114" spans="1:4" ht="16.5" customHeight="1" x14ac:dyDescent="0.2">
      <c r="A114" s="226" t="s">
        <v>532</v>
      </c>
      <c r="B114" s="230">
        <v>225</v>
      </c>
      <c r="D114" s="217" t="s">
        <v>533</v>
      </c>
    </row>
    <row r="115" spans="1:4" ht="16.5" customHeight="1" x14ac:dyDescent="0.2">
      <c r="A115" s="226" t="s">
        <v>534</v>
      </c>
      <c r="B115" s="230">
        <v>227</v>
      </c>
      <c r="D115" s="217" t="s">
        <v>535</v>
      </c>
    </row>
    <row r="116" spans="1:4" ht="16.5" customHeight="1" x14ac:dyDescent="0.2">
      <c r="A116" s="226" t="s">
        <v>536</v>
      </c>
      <c r="B116" s="230">
        <v>229</v>
      </c>
      <c r="D116" s="217" t="s">
        <v>537</v>
      </c>
    </row>
    <row r="117" spans="1:4" ht="16.5" customHeight="1" x14ac:dyDescent="0.2">
      <c r="A117" s="226" t="s">
        <v>538</v>
      </c>
      <c r="B117" s="230">
        <v>231</v>
      </c>
      <c r="D117" s="217" t="s">
        <v>539</v>
      </c>
    </row>
    <row r="118" spans="1:4" ht="16.5" customHeight="1" x14ac:dyDescent="0.2">
      <c r="A118" s="226" t="s">
        <v>540</v>
      </c>
      <c r="B118" s="230">
        <v>233</v>
      </c>
      <c r="D118" s="217" t="s">
        <v>541</v>
      </c>
    </row>
    <row r="119" spans="1:4" ht="16.5" customHeight="1" x14ac:dyDescent="0.2">
      <c r="A119" s="226" t="s">
        <v>542</v>
      </c>
      <c r="B119" s="230">
        <v>235</v>
      </c>
      <c r="D119" s="217" t="s">
        <v>543</v>
      </c>
    </row>
    <row r="120" spans="1:4" ht="16.5" customHeight="1" x14ac:dyDescent="0.2">
      <c r="A120" s="226" t="s">
        <v>544</v>
      </c>
      <c r="B120" s="230">
        <v>237</v>
      </c>
      <c r="D120" s="217" t="s">
        <v>545</v>
      </c>
    </row>
    <row r="121" spans="1:4" ht="16.5" customHeight="1" x14ac:dyDescent="0.2">
      <c r="A121" s="226" t="s">
        <v>546</v>
      </c>
      <c r="B121" s="230">
        <v>239</v>
      </c>
      <c r="D121" s="217" t="s">
        <v>547</v>
      </c>
    </row>
    <row r="122" spans="1:4" ht="16.5" customHeight="1" x14ac:dyDescent="0.2">
      <c r="A122" s="226" t="s">
        <v>548</v>
      </c>
      <c r="B122" s="230">
        <v>241</v>
      </c>
      <c r="D122" s="217" t="s">
        <v>549</v>
      </c>
    </row>
    <row r="123" spans="1:4" ht="16.5" customHeight="1" x14ac:dyDescent="0.2">
      <c r="A123" s="226" t="s">
        <v>550</v>
      </c>
      <c r="B123" s="230">
        <v>243</v>
      </c>
      <c r="D123" s="217" t="s">
        <v>551</v>
      </c>
    </row>
    <row r="124" spans="1:4" ht="16.5" customHeight="1" x14ac:dyDescent="0.2">
      <c r="A124" s="226" t="s">
        <v>552</v>
      </c>
      <c r="B124" s="230">
        <v>245</v>
      </c>
      <c r="D124" s="217" t="s">
        <v>553</v>
      </c>
    </row>
    <row r="125" spans="1:4" ht="16.5" customHeight="1" x14ac:dyDescent="0.2">
      <c r="A125" s="226" t="s">
        <v>554</v>
      </c>
      <c r="B125" s="230">
        <v>247</v>
      </c>
      <c r="D125" s="217" t="s">
        <v>555</v>
      </c>
    </row>
    <row r="126" spans="1:4" ht="16.5" customHeight="1" x14ac:dyDescent="0.2">
      <c r="A126" s="226" t="s">
        <v>556</v>
      </c>
      <c r="B126" s="230">
        <v>249</v>
      </c>
      <c r="D126" s="217" t="s">
        <v>557</v>
      </c>
    </row>
    <row r="127" spans="1:4" ht="16.5" customHeight="1" x14ac:dyDescent="0.2">
      <c r="A127" s="226" t="s">
        <v>558</v>
      </c>
      <c r="B127" s="230">
        <v>251</v>
      </c>
      <c r="D127" s="217" t="s">
        <v>559</v>
      </c>
    </row>
    <row r="128" spans="1:4" ht="16.5" customHeight="1" x14ac:dyDescent="0.2">
      <c r="A128" s="226" t="s">
        <v>560</v>
      </c>
      <c r="B128" s="230">
        <v>253</v>
      </c>
      <c r="D128" s="217" t="s">
        <v>561</v>
      </c>
    </row>
    <row r="129" spans="1:4" ht="16.5" customHeight="1" x14ac:dyDescent="0.2">
      <c r="A129" s="226" t="s">
        <v>562</v>
      </c>
      <c r="B129" s="230">
        <v>255</v>
      </c>
      <c r="D129" s="217" t="s">
        <v>563</v>
      </c>
    </row>
    <row r="130" spans="1:4" ht="16.5" customHeight="1" x14ac:dyDescent="0.2">
      <c r="A130" s="226" t="s">
        <v>564</v>
      </c>
      <c r="B130" s="230">
        <v>257</v>
      </c>
      <c r="D130" s="217" t="s">
        <v>565</v>
      </c>
    </row>
    <row r="131" spans="1:4" ht="16.5" customHeight="1" x14ac:dyDescent="0.2">
      <c r="A131" s="226" t="s">
        <v>566</v>
      </c>
      <c r="B131" s="230">
        <v>259</v>
      </c>
      <c r="D131" s="217" t="s">
        <v>567</v>
      </c>
    </row>
    <row r="132" spans="1:4" ht="16.5" customHeight="1" x14ac:dyDescent="0.2">
      <c r="A132" s="226" t="s">
        <v>568</v>
      </c>
      <c r="B132" s="230">
        <v>261</v>
      </c>
      <c r="D132" s="217" t="s">
        <v>569</v>
      </c>
    </row>
    <row r="133" spans="1:4" ht="16.5" customHeight="1" x14ac:dyDescent="0.2">
      <c r="A133" s="226" t="s">
        <v>570</v>
      </c>
      <c r="B133" s="230">
        <v>263</v>
      </c>
      <c r="D133" s="217" t="s">
        <v>571</v>
      </c>
    </row>
    <row r="134" spans="1:4" ht="16.5" customHeight="1" x14ac:dyDescent="0.2">
      <c r="A134" s="226" t="s">
        <v>572</v>
      </c>
      <c r="B134" s="230">
        <v>265</v>
      </c>
      <c r="D134" s="217" t="s">
        <v>573</v>
      </c>
    </row>
    <row r="135" spans="1:4" ht="16.5" customHeight="1" x14ac:dyDescent="0.2">
      <c r="A135" s="226" t="s">
        <v>574</v>
      </c>
      <c r="B135" s="230">
        <v>267</v>
      </c>
      <c r="D135" s="217" t="s">
        <v>575</v>
      </c>
    </row>
    <row r="136" spans="1:4" ht="16.5" customHeight="1" x14ac:dyDescent="0.2">
      <c r="A136" s="226" t="s">
        <v>576</v>
      </c>
      <c r="B136" s="230">
        <v>269</v>
      </c>
      <c r="D136" s="217" t="s">
        <v>577</v>
      </c>
    </row>
    <row r="137" spans="1:4" ht="16.5" customHeight="1" x14ac:dyDescent="0.2">
      <c r="A137" s="226" t="s">
        <v>578</v>
      </c>
      <c r="B137" s="230">
        <v>271</v>
      </c>
      <c r="D137" s="217" t="s">
        <v>579</v>
      </c>
    </row>
    <row r="138" spans="1:4" ht="16.5" customHeight="1" x14ac:dyDescent="0.2">
      <c r="A138" s="226" t="s">
        <v>580</v>
      </c>
      <c r="B138" s="230">
        <v>273</v>
      </c>
      <c r="D138" s="217" t="s">
        <v>581</v>
      </c>
    </row>
    <row r="139" spans="1:4" ht="16.5" customHeight="1" x14ac:dyDescent="0.2">
      <c r="A139" s="226" t="s">
        <v>582</v>
      </c>
      <c r="B139" s="230">
        <v>275</v>
      </c>
      <c r="D139" s="217" t="s">
        <v>583</v>
      </c>
    </row>
    <row r="140" spans="1:4" ht="16.5" customHeight="1" x14ac:dyDescent="0.2">
      <c r="A140" s="226" t="s">
        <v>584</v>
      </c>
      <c r="B140" s="230">
        <v>277</v>
      </c>
      <c r="D140" s="217" t="s">
        <v>585</v>
      </c>
    </row>
    <row r="141" spans="1:4" ht="16.5" customHeight="1" x14ac:dyDescent="0.2">
      <c r="A141" s="226" t="s">
        <v>586</v>
      </c>
      <c r="B141" s="230">
        <v>279</v>
      </c>
      <c r="D141" s="217" t="s">
        <v>587</v>
      </c>
    </row>
    <row r="142" spans="1:4" ht="16.5" customHeight="1" x14ac:dyDescent="0.2">
      <c r="A142" s="226" t="s">
        <v>588</v>
      </c>
      <c r="B142" s="230">
        <v>281</v>
      </c>
      <c r="D142" s="217" t="s">
        <v>589</v>
      </c>
    </row>
    <row r="143" spans="1:4" ht="16.5" customHeight="1" x14ac:dyDescent="0.2">
      <c r="A143" s="226" t="s">
        <v>590</v>
      </c>
      <c r="B143" s="230">
        <v>283</v>
      </c>
      <c r="D143" s="217" t="s">
        <v>591</v>
      </c>
    </row>
    <row r="144" spans="1:4" ht="16.5" customHeight="1" x14ac:dyDescent="0.2">
      <c r="A144" s="226" t="s">
        <v>592</v>
      </c>
      <c r="B144" s="230">
        <v>285</v>
      </c>
      <c r="D144" s="217" t="s">
        <v>593</v>
      </c>
    </row>
    <row r="145" spans="1:4" ht="16.5" customHeight="1" x14ac:dyDescent="0.2">
      <c r="A145" s="226" t="s">
        <v>594</v>
      </c>
      <c r="B145" s="230">
        <v>287</v>
      </c>
      <c r="D145" s="217" t="s">
        <v>595</v>
      </c>
    </row>
    <row r="146" spans="1:4" ht="16.5" customHeight="1" x14ac:dyDescent="0.2">
      <c r="A146" s="226" t="s">
        <v>596</v>
      </c>
      <c r="B146" s="230">
        <v>289</v>
      </c>
      <c r="D146" s="217" t="s">
        <v>597</v>
      </c>
    </row>
    <row r="147" spans="1:4" ht="16.5" customHeight="1" x14ac:dyDescent="0.2">
      <c r="A147" s="226" t="s">
        <v>598</v>
      </c>
      <c r="B147" s="230">
        <v>291</v>
      </c>
      <c r="D147" s="217" t="s">
        <v>599</v>
      </c>
    </row>
    <row r="148" spans="1:4" ht="16.5" customHeight="1" x14ac:dyDescent="0.2">
      <c r="A148" s="226" t="s">
        <v>600</v>
      </c>
      <c r="B148" s="230">
        <v>293</v>
      </c>
      <c r="D148" s="217" t="s">
        <v>601</v>
      </c>
    </row>
    <row r="149" spans="1:4" ht="16.5" customHeight="1" x14ac:dyDescent="0.2">
      <c r="A149" s="226" t="s">
        <v>602</v>
      </c>
      <c r="B149" s="230">
        <v>295</v>
      </c>
      <c r="D149" s="217" t="s">
        <v>603</v>
      </c>
    </row>
    <row r="150" spans="1:4" ht="16.5" customHeight="1" x14ac:dyDescent="0.2">
      <c r="A150" s="226" t="s">
        <v>604</v>
      </c>
      <c r="B150" s="230">
        <v>297</v>
      </c>
      <c r="D150" s="217" t="s">
        <v>605</v>
      </c>
    </row>
    <row r="151" spans="1:4" ht="16.5" customHeight="1" x14ac:dyDescent="0.2">
      <c r="A151" s="226" t="s">
        <v>606</v>
      </c>
      <c r="B151" s="230">
        <v>299</v>
      </c>
      <c r="D151" s="217" t="s">
        <v>607</v>
      </c>
    </row>
    <row r="152" spans="1:4" ht="16.5" customHeight="1" x14ac:dyDescent="0.2">
      <c r="A152" s="226" t="s">
        <v>608</v>
      </c>
      <c r="B152" s="230">
        <v>301</v>
      </c>
      <c r="D152" s="217" t="s">
        <v>609</v>
      </c>
    </row>
    <row r="153" spans="1:4" ht="16.5" customHeight="1" x14ac:dyDescent="0.2">
      <c r="A153" s="226" t="s">
        <v>610</v>
      </c>
      <c r="B153" s="230">
        <v>303</v>
      </c>
      <c r="D153" s="217" t="s">
        <v>611</v>
      </c>
    </row>
    <row r="154" spans="1:4" ht="16.5" customHeight="1" x14ac:dyDescent="0.2">
      <c r="A154" s="226" t="s">
        <v>612</v>
      </c>
      <c r="B154" s="230">
        <v>305</v>
      </c>
      <c r="D154" s="217" t="s">
        <v>613</v>
      </c>
    </row>
    <row r="155" spans="1:4" ht="16.5" customHeight="1" x14ac:dyDescent="0.2">
      <c r="A155" s="226" t="s">
        <v>614</v>
      </c>
      <c r="B155" s="230">
        <v>307</v>
      </c>
      <c r="D155" s="217" t="s">
        <v>615</v>
      </c>
    </row>
    <row r="156" spans="1:4" ht="16.5" customHeight="1" x14ac:dyDescent="0.2">
      <c r="A156" s="226" t="s">
        <v>616</v>
      </c>
      <c r="B156" s="230">
        <v>309</v>
      </c>
      <c r="D156" s="217" t="s">
        <v>617</v>
      </c>
    </row>
    <row r="157" spans="1:4" ht="16.5" customHeight="1" x14ac:dyDescent="0.2">
      <c r="A157" s="226" t="s">
        <v>618</v>
      </c>
      <c r="B157" s="230">
        <v>311</v>
      </c>
      <c r="D157" s="217" t="s">
        <v>619</v>
      </c>
    </row>
    <row r="158" spans="1:4" ht="16.5" customHeight="1" x14ac:dyDescent="0.2">
      <c r="A158" s="226" t="s">
        <v>620</v>
      </c>
      <c r="B158" s="230">
        <v>313</v>
      </c>
      <c r="D158" s="217" t="s">
        <v>621</v>
      </c>
    </row>
    <row r="159" spans="1:4" ht="16.5" customHeight="1" x14ac:dyDescent="0.2">
      <c r="A159" s="226" t="s">
        <v>622</v>
      </c>
      <c r="B159" s="230">
        <v>315</v>
      </c>
      <c r="D159" s="217" t="s">
        <v>623</v>
      </c>
    </row>
    <row r="160" spans="1:4" ht="16.5" customHeight="1" x14ac:dyDescent="0.2">
      <c r="A160" s="226" t="s">
        <v>624</v>
      </c>
      <c r="B160" s="230">
        <v>317</v>
      </c>
      <c r="D160" s="217" t="s">
        <v>625</v>
      </c>
    </row>
    <row r="161" spans="1:4" ht="16.5" customHeight="1" x14ac:dyDescent="0.2">
      <c r="A161" s="226" t="s">
        <v>626</v>
      </c>
      <c r="B161" s="230">
        <v>319</v>
      </c>
      <c r="D161" s="217" t="s">
        <v>627</v>
      </c>
    </row>
    <row r="162" spans="1:4" ht="16.5" customHeight="1" x14ac:dyDescent="0.2">
      <c r="A162" s="226" t="s">
        <v>628</v>
      </c>
      <c r="B162" s="230">
        <v>321</v>
      </c>
      <c r="D162" s="217" t="s">
        <v>629</v>
      </c>
    </row>
    <row r="163" spans="1:4" ht="16.5" customHeight="1" x14ac:dyDescent="0.2">
      <c r="A163" s="226" t="s">
        <v>630</v>
      </c>
      <c r="B163" s="230">
        <v>323</v>
      </c>
      <c r="D163" s="217" t="s">
        <v>631</v>
      </c>
    </row>
    <row r="164" spans="1:4" ht="16.5" customHeight="1" x14ac:dyDescent="0.2">
      <c r="A164" s="226" t="s">
        <v>632</v>
      </c>
      <c r="B164" s="230">
        <v>325</v>
      </c>
      <c r="D164" s="217" t="s">
        <v>633</v>
      </c>
    </row>
    <row r="165" spans="1:4" ht="16.5" customHeight="1" x14ac:dyDescent="0.2">
      <c r="A165" s="226" t="s">
        <v>634</v>
      </c>
      <c r="B165" s="230">
        <v>327</v>
      </c>
      <c r="D165" s="217" t="s">
        <v>635</v>
      </c>
    </row>
    <row r="166" spans="1:4" ht="16.5" customHeight="1" x14ac:dyDescent="0.2">
      <c r="A166" s="226" t="s">
        <v>636</v>
      </c>
      <c r="B166" s="230">
        <v>329</v>
      </c>
      <c r="D166" s="217" t="s">
        <v>637</v>
      </c>
    </row>
    <row r="167" spans="1:4" ht="16.5" customHeight="1" x14ac:dyDescent="0.2">
      <c r="A167" s="226" t="s">
        <v>638</v>
      </c>
      <c r="B167" s="230">
        <v>331</v>
      </c>
      <c r="D167" s="217" t="s">
        <v>639</v>
      </c>
    </row>
    <row r="168" spans="1:4" ht="16.5" customHeight="1" x14ac:dyDescent="0.2">
      <c r="A168" s="226" t="s">
        <v>640</v>
      </c>
      <c r="B168" s="230">
        <v>333</v>
      </c>
      <c r="D168" s="217" t="s">
        <v>641</v>
      </c>
    </row>
    <row r="169" spans="1:4" ht="16.5" customHeight="1" x14ac:dyDescent="0.2">
      <c r="A169" s="226" t="s">
        <v>642</v>
      </c>
      <c r="B169" s="230">
        <v>335</v>
      </c>
      <c r="D169" s="217" t="s">
        <v>643</v>
      </c>
    </row>
    <row r="170" spans="1:4" ht="16.5" customHeight="1" x14ac:dyDescent="0.2">
      <c r="A170" s="226" t="s">
        <v>644</v>
      </c>
      <c r="B170" s="231">
        <v>337</v>
      </c>
      <c r="D170" s="217" t="s">
        <v>645</v>
      </c>
    </row>
    <row r="171" spans="1:4" ht="16.5" customHeight="1" x14ac:dyDescent="0.2">
      <c r="A171" s="226" t="s">
        <v>646</v>
      </c>
      <c r="B171" s="231">
        <v>339</v>
      </c>
      <c r="D171" s="217" t="s">
        <v>647</v>
      </c>
    </row>
    <row r="172" spans="1:4" ht="16.5" customHeight="1" x14ac:dyDescent="0.2">
      <c r="A172" s="226" t="s">
        <v>648</v>
      </c>
      <c r="B172" s="231">
        <v>341</v>
      </c>
      <c r="D172" s="217" t="s">
        <v>649</v>
      </c>
    </row>
    <row r="173" spans="1:4" ht="16.5" customHeight="1" x14ac:dyDescent="0.2">
      <c r="A173" s="226" t="s">
        <v>650</v>
      </c>
      <c r="B173" s="231">
        <v>343</v>
      </c>
      <c r="D173" s="217" t="s">
        <v>651</v>
      </c>
    </row>
    <row r="174" spans="1:4" ht="16.5" customHeight="1" x14ac:dyDescent="0.2">
      <c r="A174" s="226" t="s">
        <v>652</v>
      </c>
      <c r="B174" s="231">
        <v>345</v>
      </c>
      <c r="D174" s="217" t="s">
        <v>653</v>
      </c>
    </row>
    <row r="175" spans="1:4" ht="16.5" customHeight="1" x14ac:dyDescent="0.2">
      <c r="A175" s="226" t="s">
        <v>654</v>
      </c>
      <c r="B175" s="231">
        <v>347</v>
      </c>
      <c r="D175" s="217" t="s">
        <v>655</v>
      </c>
    </row>
    <row r="176" spans="1:4" ht="16.5" customHeight="1" x14ac:dyDescent="0.2">
      <c r="A176" s="226" t="s">
        <v>656</v>
      </c>
      <c r="B176" s="231">
        <v>349</v>
      </c>
      <c r="D176" s="217" t="s">
        <v>657</v>
      </c>
    </row>
    <row r="177" spans="1:4" ht="16.5" customHeight="1" x14ac:dyDescent="0.2">
      <c r="A177" s="226" t="s">
        <v>658</v>
      </c>
      <c r="B177" s="231">
        <v>351</v>
      </c>
      <c r="D177" s="217" t="s">
        <v>659</v>
      </c>
    </row>
    <row r="178" spans="1:4" ht="16.5" customHeight="1" x14ac:dyDescent="0.2">
      <c r="A178" s="226" t="s">
        <v>660</v>
      </c>
      <c r="B178" s="231">
        <v>353</v>
      </c>
      <c r="D178" s="217" t="s">
        <v>661</v>
      </c>
    </row>
    <row r="179" spans="1:4" ht="16.5" customHeight="1" x14ac:dyDescent="0.2">
      <c r="A179" s="226" t="s">
        <v>662</v>
      </c>
      <c r="B179" s="231">
        <v>355</v>
      </c>
      <c r="D179" s="217" t="s">
        <v>663</v>
      </c>
    </row>
    <row r="180" spans="1:4" ht="16.5" customHeight="1" x14ac:dyDescent="0.2">
      <c r="A180" s="226" t="s">
        <v>664</v>
      </c>
      <c r="B180" s="231">
        <v>357</v>
      </c>
      <c r="D180" s="217" t="s">
        <v>665</v>
      </c>
    </row>
    <row r="181" spans="1:4" ht="16.5" customHeight="1" x14ac:dyDescent="0.2">
      <c r="A181" s="226" t="s">
        <v>666</v>
      </c>
      <c r="B181" s="231">
        <v>359</v>
      </c>
      <c r="D181" s="217" t="s">
        <v>667</v>
      </c>
    </row>
    <row r="182" spans="1:4" ht="16.5" customHeight="1" x14ac:dyDescent="0.2">
      <c r="A182" s="226" t="s">
        <v>668</v>
      </c>
      <c r="B182" s="231">
        <v>361</v>
      </c>
      <c r="D182" s="217" t="s">
        <v>669</v>
      </c>
    </row>
    <row r="183" spans="1:4" ht="16.5" customHeight="1" x14ac:dyDescent="0.2">
      <c r="A183" s="226" t="s">
        <v>670</v>
      </c>
      <c r="B183" s="231">
        <v>363</v>
      </c>
      <c r="D183" s="217" t="s">
        <v>671</v>
      </c>
    </row>
    <row r="184" spans="1:4" ht="16.5" customHeight="1" x14ac:dyDescent="0.2">
      <c r="A184" s="226" t="s">
        <v>672</v>
      </c>
      <c r="B184" s="231">
        <v>365</v>
      </c>
      <c r="D184" s="217" t="s">
        <v>673</v>
      </c>
    </row>
    <row r="185" spans="1:4" ht="16.5" customHeight="1" x14ac:dyDescent="0.2">
      <c r="A185" s="226" t="s">
        <v>674</v>
      </c>
      <c r="B185" s="231">
        <v>367</v>
      </c>
      <c r="D185" s="217" t="s">
        <v>675</v>
      </c>
    </row>
    <row r="186" spans="1:4" ht="16.5" customHeight="1" x14ac:dyDescent="0.2">
      <c r="A186" s="226" t="s">
        <v>676</v>
      </c>
      <c r="B186" s="231">
        <v>369</v>
      </c>
      <c r="D186" s="217" t="s">
        <v>677</v>
      </c>
    </row>
    <row r="187" spans="1:4" ht="16.5" customHeight="1" x14ac:dyDescent="0.2">
      <c r="A187" s="226" t="s">
        <v>678</v>
      </c>
      <c r="B187" s="231">
        <v>371</v>
      </c>
      <c r="D187" s="217" t="s">
        <v>679</v>
      </c>
    </row>
    <row r="188" spans="1:4" ht="16.5" customHeight="1" x14ac:dyDescent="0.2">
      <c r="A188" s="226" t="s">
        <v>680</v>
      </c>
      <c r="B188" s="231">
        <v>373</v>
      </c>
      <c r="D188" s="217" t="s">
        <v>681</v>
      </c>
    </row>
    <row r="189" spans="1:4" ht="16.5" customHeight="1" x14ac:dyDescent="0.2">
      <c r="A189" s="226" t="s">
        <v>682</v>
      </c>
      <c r="B189" s="231">
        <v>375</v>
      </c>
      <c r="D189" s="217" t="s">
        <v>683</v>
      </c>
    </row>
    <row r="190" spans="1:4" ht="16.5" customHeight="1" x14ac:dyDescent="0.2">
      <c r="A190" s="226" t="s">
        <v>684</v>
      </c>
      <c r="B190" s="231">
        <v>377</v>
      </c>
      <c r="D190" s="217" t="s">
        <v>685</v>
      </c>
    </row>
    <row r="191" spans="1:4" ht="16.5" customHeight="1" x14ac:dyDescent="0.2">
      <c r="A191" s="226" t="s">
        <v>686</v>
      </c>
      <c r="B191" s="230">
        <v>379</v>
      </c>
      <c r="D191" s="217" t="s">
        <v>687</v>
      </c>
    </row>
    <row r="192" spans="1:4" ht="16.5" customHeight="1" x14ac:dyDescent="0.2">
      <c r="A192" s="226" t="s">
        <v>688</v>
      </c>
      <c r="B192" s="230">
        <v>381</v>
      </c>
      <c r="D192" s="217" t="s">
        <v>689</v>
      </c>
    </row>
    <row r="193" spans="1:4" ht="16.5" customHeight="1" x14ac:dyDescent="0.2">
      <c r="A193" s="226" t="s">
        <v>690</v>
      </c>
      <c r="B193" s="230">
        <v>383</v>
      </c>
      <c r="D193" s="217" t="s">
        <v>691</v>
      </c>
    </row>
    <row r="194" spans="1:4" ht="16.5" customHeight="1" x14ac:dyDescent="0.2">
      <c r="A194" s="226" t="s">
        <v>692</v>
      </c>
      <c r="B194" s="230">
        <v>385</v>
      </c>
      <c r="D194" s="217" t="s">
        <v>693</v>
      </c>
    </row>
    <row r="195" spans="1:4" ht="16.5" customHeight="1" x14ac:dyDescent="0.2">
      <c r="A195" s="226" t="s">
        <v>694</v>
      </c>
      <c r="B195" s="230">
        <v>387</v>
      </c>
      <c r="D195" s="217" t="s">
        <v>695</v>
      </c>
    </row>
    <row r="196" spans="1:4" ht="16.5" customHeight="1" x14ac:dyDescent="0.2">
      <c r="A196" s="226" t="s">
        <v>696</v>
      </c>
      <c r="B196" s="230">
        <v>389</v>
      </c>
      <c r="D196" s="217" t="s">
        <v>697</v>
      </c>
    </row>
    <row r="197" spans="1:4" ht="16.5" customHeight="1" x14ac:dyDescent="0.2">
      <c r="A197" s="226" t="s">
        <v>698</v>
      </c>
      <c r="B197" s="230">
        <v>391</v>
      </c>
      <c r="D197" s="217" t="s">
        <v>699</v>
      </c>
    </row>
    <row r="198" spans="1:4" ht="16.5" customHeight="1" x14ac:dyDescent="0.2">
      <c r="A198" s="226" t="s">
        <v>700</v>
      </c>
      <c r="B198" s="230">
        <v>393</v>
      </c>
      <c r="D198" s="217" t="s">
        <v>701</v>
      </c>
    </row>
    <row r="199" spans="1:4" ht="16.5" customHeight="1" x14ac:dyDescent="0.2">
      <c r="A199" s="226" t="s">
        <v>702</v>
      </c>
      <c r="B199" s="230">
        <v>395</v>
      </c>
      <c r="D199" s="217" t="s">
        <v>703</v>
      </c>
    </row>
    <row r="200" spans="1:4" ht="16.5" customHeight="1" x14ac:dyDescent="0.2">
      <c r="A200" s="226" t="s">
        <v>704</v>
      </c>
      <c r="B200" s="230">
        <v>397</v>
      </c>
      <c r="D200" s="217" t="s">
        <v>705</v>
      </c>
    </row>
    <row r="201" spans="1:4" ht="16.5" customHeight="1" x14ac:dyDescent="0.2">
      <c r="A201" s="226" t="s">
        <v>706</v>
      </c>
      <c r="B201" s="230">
        <v>399</v>
      </c>
      <c r="D201" s="217" t="s">
        <v>707</v>
      </c>
    </row>
    <row r="202" spans="1:4" ht="16.5" customHeight="1" x14ac:dyDescent="0.2">
      <c r="A202" s="226" t="s">
        <v>708</v>
      </c>
      <c r="B202" s="230">
        <v>401</v>
      </c>
      <c r="D202" s="217" t="s">
        <v>709</v>
      </c>
    </row>
    <row r="203" spans="1:4" ht="16.5" customHeight="1" x14ac:dyDescent="0.2">
      <c r="A203" s="226" t="s">
        <v>710</v>
      </c>
      <c r="B203" s="230">
        <v>403</v>
      </c>
      <c r="D203" s="217" t="s">
        <v>711</v>
      </c>
    </row>
    <row r="204" spans="1:4" ht="16.5" customHeight="1" x14ac:dyDescent="0.2">
      <c r="A204" s="226" t="s">
        <v>712</v>
      </c>
      <c r="B204" s="230">
        <v>405</v>
      </c>
      <c r="D204" s="217" t="s">
        <v>713</v>
      </c>
    </row>
    <row r="205" spans="1:4" ht="16.5" customHeight="1" x14ac:dyDescent="0.2">
      <c r="A205" s="226" t="s">
        <v>714</v>
      </c>
      <c r="B205" s="230">
        <v>407</v>
      </c>
      <c r="D205" s="217" t="s">
        <v>715</v>
      </c>
    </row>
    <row r="206" spans="1:4" ht="16.5" customHeight="1" x14ac:dyDescent="0.2">
      <c r="A206" s="226" t="s">
        <v>716</v>
      </c>
      <c r="B206" s="230">
        <v>409</v>
      </c>
      <c r="D206" s="217" t="s">
        <v>717</v>
      </c>
    </row>
    <row r="207" spans="1:4" ht="16.5" customHeight="1" x14ac:dyDescent="0.2">
      <c r="A207" s="226" t="s">
        <v>718</v>
      </c>
      <c r="B207" s="230">
        <v>411</v>
      </c>
      <c r="D207" s="217" t="s">
        <v>719</v>
      </c>
    </row>
    <row r="208" spans="1:4" ht="16.5" customHeight="1" x14ac:dyDescent="0.2">
      <c r="A208" s="226" t="s">
        <v>720</v>
      </c>
      <c r="B208" s="230">
        <v>413</v>
      </c>
      <c r="D208" s="217" t="s">
        <v>721</v>
      </c>
    </row>
    <row r="209" spans="1:4" ht="16.5" customHeight="1" x14ac:dyDescent="0.2">
      <c r="A209" s="226" t="s">
        <v>722</v>
      </c>
      <c r="B209" s="230">
        <v>415</v>
      </c>
      <c r="D209" s="217" t="s">
        <v>723</v>
      </c>
    </row>
    <row r="210" spans="1:4" ht="16.5" customHeight="1" x14ac:dyDescent="0.2">
      <c r="A210" s="226" t="s">
        <v>724</v>
      </c>
      <c r="B210" s="230">
        <v>417</v>
      </c>
      <c r="D210" s="217" t="s">
        <v>725</v>
      </c>
    </row>
    <row r="211" spans="1:4" ht="16.5" customHeight="1" x14ac:dyDescent="0.2">
      <c r="A211" s="226" t="s">
        <v>726</v>
      </c>
      <c r="B211" s="230">
        <v>419</v>
      </c>
      <c r="D211" s="217" t="s">
        <v>727</v>
      </c>
    </row>
    <row r="212" spans="1:4" ht="16.5" customHeight="1" x14ac:dyDescent="0.2">
      <c r="A212" s="226" t="s">
        <v>728</v>
      </c>
      <c r="B212" s="230">
        <v>421</v>
      </c>
      <c r="D212" s="217" t="s">
        <v>729</v>
      </c>
    </row>
    <row r="213" spans="1:4" ht="16.5" customHeight="1" x14ac:dyDescent="0.2">
      <c r="A213" s="226" t="s">
        <v>730</v>
      </c>
      <c r="B213" s="230">
        <v>423</v>
      </c>
      <c r="D213" s="217" t="s">
        <v>731</v>
      </c>
    </row>
    <row r="214" spans="1:4" ht="16.5" customHeight="1" x14ac:dyDescent="0.2">
      <c r="A214" s="226" t="s">
        <v>732</v>
      </c>
      <c r="B214" s="230">
        <v>425</v>
      </c>
      <c r="D214" s="217" t="s">
        <v>733</v>
      </c>
    </row>
    <row r="215" spans="1:4" ht="16.5" customHeight="1" x14ac:dyDescent="0.2">
      <c r="A215" s="226" t="s">
        <v>734</v>
      </c>
      <c r="B215" s="230">
        <v>427</v>
      </c>
      <c r="D215" s="217" t="s">
        <v>735</v>
      </c>
    </row>
    <row r="216" spans="1:4" ht="16.5" customHeight="1" x14ac:dyDescent="0.2">
      <c r="A216" s="226" t="s">
        <v>736</v>
      </c>
      <c r="B216" s="230">
        <v>429</v>
      </c>
      <c r="D216" s="217" t="s">
        <v>737</v>
      </c>
    </row>
    <row r="217" spans="1:4" ht="16.5" customHeight="1" x14ac:dyDescent="0.2">
      <c r="A217" s="226" t="s">
        <v>738</v>
      </c>
      <c r="B217" s="230">
        <v>431</v>
      </c>
      <c r="D217" s="217" t="s">
        <v>739</v>
      </c>
    </row>
    <row r="218" spans="1:4" ht="16.5" customHeight="1" x14ac:dyDescent="0.2">
      <c r="A218" s="226" t="s">
        <v>740</v>
      </c>
      <c r="B218" s="230">
        <v>433</v>
      </c>
      <c r="D218" s="217" t="s">
        <v>741</v>
      </c>
    </row>
    <row r="219" spans="1:4" ht="16.5" customHeight="1" x14ac:dyDescent="0.2">
      <c r="A219" s="226" t="s">
        <v>742</v>
      </c>
      <c r="B219" s="230">
        <v>435</v>
      </c>
      <c r="D219" s="217" t="s">
        <v>743</v>
      </c>
    </row>
    <row r="220" spans="1:4" ht="16.5" customHeight="1" x14ac:dyDescent="0.2">
      <c r="A220" s="226" t="s">
        <v>744</v>
      </c>
      <c r="B220" s="230">
        <v>437</v>
      </c>
      <c r="D220" s="217" t="s">
        <v>745</v>
      </c>
    </row>
    <row r="221" spans="1:4" ht="16.5" customHeight="1" x14ac:dyDescent="0.2">
      <c r="A221" s="226" t="s">
        <v>746</v>
      </c>
      <c r="B221" s="230">
        <v>439</v>
      </c>
      <c r="D221" s="217" t="s">
        <v>747</v>
      </c>
    </row>
    <row r="222" spans="1:4" ht="16.5" customHeight="1" x14ac:dyDescent="0.2">
      <c r="A222" s="226" t="s">
        <v>748</v>
      </c>
      <c r="B222" s="230">
        <v>441</v>
      </c>
      <c r="D222" s="217" t="s">
        <v>749</v>
      </c>
    </row>
    <row r="223" spans="1:4" ht="16.5" customHeight="1" x14ac:dyDescent="0.2">
      <c r="A223" s="226" t="s">
        <v>750</v>
      </c>
      <c r="B223" s="230">
        <v>443</v>
      </c>
      <c r="D223" s="217" t="s">
        <v>751</v>
      </c>
    </row>
    <row r="224" spans="1:4" ht="16.5" customHeight="1" x14ac:dyDescent="0.2">
      <c r="A224" s="226" t="s">
        <v>752</v>
      </c>
      <c r="B224" s="230">
        <v>445</v>
      </c>
      <c r="D224" s="217" t="s">
        <v>753</v>
      </c>
    </row>
    <row r="225" spans="1:4" ht="16.5" customHeight="1" x14ac:dyDescent="0.2">
      <c r="A225" s="226" t="s">
        <v>754</v>
      </c>
      <c r="B225" s="230">
        <v>447</v>
      </c>
      <c r="D225" s="217" t="s">
        <v>755</v>
      </c>
    </row>
    <row r="226" spans="1:4" ht="16.5" customHeight="1" x14ac:dyDescent="0.2">
      <c r="A226" s="226" t="s">
        <v>756</v>
      </c>
      <c r="B226" s="230">
        <v>449</v>
      </c>
      <c r="D226" s="217" t="s">
        <v>757</v>
      </c>
    </row>
    <row r="227" spans="1:4" ht="16.5" customHeight="1" x14ac:dyDescent="0.2">
      <c r="A227" s="226" t="s">
        <v>758</v>
      </c>
      <c r="B227" s="230">
        <v>451</v>
      </c>
      <c r="D227" s="217" t="s">
        <v>759</v>
      </c>
    </row>
    <row r="228" spans="1:4" ht="16.5" customHeight="1" x14ac:dyDescent="0.2">
      <c r="A228" s="226" t="s">
        <v>760</v>
      </c>
      <c r="B228" s="230">
        <v>453</v>
      </c>
      <c r="D228" s="217" t="s">
        <v>761</v>
      </c>
    </row>
    <row r="229" spans="1:4" ht="16.5" customHeight="1" x14ac:dyDescent="0.2">
      <c r="A229" s="226" t="s">
        <v>762</v>
      </c>
      <c r="B229" s="230">
        <v>455</v>
      </c>
      <c r="D229" s="217" t="s">
        <v>763</v>
      </c>
    </row>
    <row r="230" spans="1:4" ht="16.5" customHeight="1" x14ac:dyDescent="0.2">
      <c r="A230" s="226" t="s">
        <v>764</v>
      </c>
      <c r="B230" s="230">
        <v>457</v>
      </c>
      <c r="D230" s="217" t="s">
        <v>765</v>
      </c>
    </row>
    <row r="231" spans="1:4" ht="16.5" customHeight="1" x14ac:dyDescent="0.2">
      <c r="A231" s="226" t="s">
        <v>766</v>
      </c>
      <c r="B231" s="230">
        <v>459</v>
      </c>
      <c r="D231" s="217" t="s">
        <v>767</v>
      </c>
    </row>
    <row r="232" spans="1:4" ht="16.5" customHeight="1" x14ac:dyDescent="0.2">
      <c r="A232" s="226" t="s">
        <v>768</v>
      </c>
      <c r="B232" s="230">
        <v>461</v>
      </c>
      <c r="D232" s="217" t="s">
        <v>769</v>
      </c>
    </row>
    <row r="233" spans="1:4" ht="16.5" customHeight="1" x14ac:dyDescent="0.2">
      <c r="A233" s="226" t="s">
        <v>770</v>
      </c>
      <c r="B233" s="230">
        <v>463</v>
      </c>
      <c r="D233" s="217" t="s">
        <v>771</v>
      </c>
    </row>
    <row r="234" spans="1:4" ht="16.5" customHeight="1" x14ac:dyDescent="0.2">
      <c r="A234" s="226" t="s">
        <v>772</v>
      </c>
      <c r="B234" s="230">
        <v>465</v>
      </c>
      <c r="D234" s="217" t="s">
        <v>773</v>
      </c>
    </row>
    <row r="235" spans="1:4" ht="16.5" customHeight="1" x14ac:dyDescent="0.2">
      <c r="A235" s="226" t="s">
        <v>774</v>
      </c>
      <c r="B235" s="230">
        <v>467</v>
      </c>
      <c r="D235" s="217" t="s">
        <v>775</v>
      </c>
    </row>
    <row r="236" spans="1:4" ht="16.5" customHeight="1" x14ac:dyDescent="0.2">
      <c r="A236" s="226" t="s">
        <v>776</v>
      </c>
      <c r="B236" s="230">
        <v>469</v>
      </c>
      <c r="D236" s="217" t="s">
        <v>777</v>
      </c>
    </row>
    <row r="237" spans="1:4" ht="16.5" customHeight="1" x14ac:dyDescent="0.2">
      <c r="A237" s="226" t="s">
        <v>778</v>
      </c>
      <c r="B237" s="230">
        <v>471</v>
      </c>
      <c r="D237" s="217" t="s">
        <v>779</v>
      </c>
    </row>
    <row r="238" spans="1:4" ht="16.5" customHeight="1" x14ac:dyDescent="0.2">
      <c r="A238" s="226" t="s">
        <v>780</v>
      </c>
      <c r="B238" s="230">
        <v>473</v>
      </c>
      <c r="D238" s="217" t="s">
        <v>781</v>
      </c>
    </row>
    <row r="239" spans="1:4" ht="16.5" customHeight="1" x14ac:dyDescent="0.2">
      <c r="A239" s="226" t="s">
        <v>782</v>
      </c>
      <c r="B239" s="230">
        <v>475</v>
      </c>
      <c r="D239" s="217" t="s">
        <v>783</v>
      </c>
    </row>
    <row r="240" spans="1:4" ht="16.5" customHeight="1" x14ac:dyDescent="0.2">
      <c r="A240" s="226" t="s">
        <v>784</v>
      </c>
      <c r="B240" s="230">
        <v>477</v>
      </c>
      <c r="D240" s="217" t="s">
        <v>785</v>
      </c>
    </row>
    <row r="241" spans="1:4" ht="16.5" customHeight="1" x14ac:dyDescent="0.2">
      <c r="A241" s="226" t="s">
        <v>786</v>
      </c>
      <c r="B241" s="230">
        <v>479</v>
      </c>
      <c r="D241" s="217" t="s">
        <v>787</v>
      </c>
    </row>
    <row r="242" spans="1:4" ht="16.5" customHeight="1" x14ac:dyDescent="0.2">
      <c r="A242" s="226" t="s">
        <v>788</v>
      </c>
      <c r="B242" s="230">
        <v>481</v>
      </c>
      <c r="D242" s="217" t="s">
        <v>789</v>
      </c>
    </row>
    <row r="243" spans="1:4" ht="16.5" customHeight="1" x14ac:dyDescent="0.2">
      <c r="A243" s="226" t="s">
        <v>790</v>
      </c>
      <c r="B243" s="230">
        <v>483</v>
      </c>
      <c r="D243" s="217" t="s">
        <v>791</v>
      </c>
    </row>
    <row r="244" spans="1:4" ht="16.5" customHeight="1" x14ac:dyDescent="0.2">
      <c r="A244" s="226" t="s">
        <v>792</v>
      </c>
      <c r="B244" s="230">
        <v>485</v>
      </c>
      <c r="D244" s="217" t="s">
        <v>793</v>
      </c>
    </row>
    <row r="245" spans="1:4" ht="16.5" customHeight="1" x14ac:dyDescent="0.2">
      <c r="A245" s="226" t="s">
        <v>794</v>
      </c>
      <c r="B245" s="230">
        <v>487</v>
      </c>
      <c r="D245" s="217" t="s">
        <v>795</v>
      </c>
    </row>
    <row r="246" spans="1:4" ht="16.5" customHeight="1" x14ac:dyDescent="0.2">
      <c r="A246" s="226" t="s">
        <v>796</v>
      </c>
      <c r="B246" s="230">
        <v>489</v>
      </c>
      <c r="D246" s="217" t="s">
        <v>797</v>
      </c>
    </row>
    <row r="247" spans="1:4" ht="16.5" customHeight="1" x14ac:dyDescent="0.2">
      <c r="A247" s="226" t="s">
        <v>798</v>
      </c>
      <c r="B247" s="230">
        <v>491</v>
      </c>
      <c r="D247" s="217" t="s">
        <v>799</v>
      </c>
    </row>
    <row r="248" spans="1:4" ht="16.5" customHeight="1" x14ac:dyDescent="0.2">
      <c r="A248" s="226" t="s">
        <v>800</v>
      </c>
      <c r="B248" s="230">
        <v>493</v>
      </c>
      <c r="D248" s="217" t="s">
        <v>801</v>
      </c>
    </row>
    <row r="249" spans="1:4" ht="16.5" customHeight="1" x14ac:dyDescent="0.2">
      <c r="A249" s="226" t="s">
        <v>802</v>
      </c>
      <c r="B249" s="230">
        <v>495</v>
      </c>
      <c r="D249" s="217" t="s">
        <v>803</v>
      </c>
    </row>
    <row r="250" spans="1:4" ht="16.5" customHeight="1" x14ac:dyDescent="0.2">
      <c r="A250" s="226" t="s">
        <v>804</v>
      </c>
      <c r="B250" s="230">
        <v>497</v>
      </c>
      <c r="D250" s="217" t="s">
        <v>805</v>
      </c>
    </row>
    <row r="251" spans="1:4" ht="16.5" customHeight="1" x14ac:dyDescent="0.2">
      <c r="A251" s="226" t="s">
        <v>806</v>
      </c>
      <c r="B251" s="230">
        <v>499</v>
      </c>
      <c r="D251" s="217" t="s">
        <v>807</v>
      </c>
    </row>
    <row r="252" spans="1:4" ht="16.5" customHeight="1" x14ac:dyDescent="0.2">
      <c r="A252" s="226" t="s">
        <v>808</v>
      </c>
      <c r="B252" s="230">
        <v>501</v>
      </c>
      <c r="D252" s="217" t="s">
        <v>809</v>
      </c>
    </row>
    <row r="253" spans="1:4" ht="16.5" customHeight="1" x14ac:dyDescent="0.2">
      <c r="A253" s="226" t="s">
        <v>810</v>
      </c>
      <c r="B253" s="230">
        <v>503</v>
      </c>
      <c r="D253" s="217" t="s">
        <v>811</v>
      </c>
    </row>
    <row r="254" spans="1:4" ht="16.5" customHeight="1" x14ac:dyDescent="0.2">
      <c r="A254" s="226" t="s">
        <v>812</v>
      </c>
      <c r="B254" s="230">
        <v>505</v>
      </c>
      <c r="D254" s="217" t="s">
        <v>813</v>
      </c>
    </row>
    <row r="255" spans="1:4" ht="16.5" customHeight="1" x14ac:dyDescent="0.2">
      <c r="A255" s="226" t="s">
        <v>814</v>
      </c>
      <c r="B255" s="230">
        <v>507</v>
      </c>
      <c r="D255" s="217" t="s">
        <v>815</v>
      </c>
    </row>
  </sheetData>
  <customSheetViews>
    <customSheetView guid="{5FD3B1AB-017C-414B-9DD8-B283259DE27C}" showRuler="0" topLeftCell="A235">
      <selection activeCell="B259" sqref="B259"/>
      <pageMargins left="0" right="0" top="0" bottom="0" header="0" footer="0"/>
      <pageSetup orientation="portrait" r:id="rId1"/>
      <headerFooter alignWithMargins="0"/>
    </customSheetView>
  </customSheetViews>
  <phoneticPr fontId="26"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C14" sqref="C14"/>
    </sheetView>
  </sheetViews>
  <sheetFormatPr defaultRowHeight="12.75" x14ac:dyDescent="0.2"/>
  <cols>
    <col min="1" max="4" width="13.7109375" customWidth="1"/>
    <col min="5" max="5" width="17.28515625" customWidth="1"/>
    <col min="6" max="6" width="15.5703125" customWidth="1"/>
    <col min="7" max="7" width="13.85546875" customWidth="1"/>
    <col min="8" max="8" width="13.7109375" customWidth="1"/>
    <col min="9" max="9" width="14.85546875" customWidth="1"/>
  </cols>
  <sheetData>
    <row r="1" spans="1:9" x14ac:dyDescent="0.2">
      <c r="A1" s="706" t="s">
        <v>816</v>
      </c>
      <c r="B1" s="706"/>
      <c r="C1" s="706"/>
      <c r="D1" s="706"/>
      <c r="E1" s="706"/>
      <c r="F1" s="706"/>
      <c r="G1" s="706"/>
      <c r="H1" s="706"/>
      <c r="I1" s="706"/>
    </row>
    <row r="3" spans="1:9" x14ac:dyDescent="0.2">
      <c r="A3" s="707" t="s">
        <v>817</v>
      </c>
      <c r="B3" s="707"/>
      <c r="C3" s="707"/>
      <c r="D3" s="707"/>
      <c r="E3" s="707"/>
      <c r="F3" s="707"/>
      <c r="G3" s="707"/>
      <c r="H3" s="707"/>
      <c r="I3" s="707"/>
    </row>
    <row r="5" spans="1:9" x14ac:dyDescent="0.2">
      <c r="A5" s="623" t="str">
        <f>'FORM 1'!A6:D6</f>
        <v>Name of Company:  &lt;INSERT YOUR COMPANY NAME HERE&gt;</v>
      </c>
      <c r="B5" s="623"/>
      <c r="C5" s="623"/>
      <c r="D5" s="623"/>
      <c r="E5" s="623"/>
    </row>
    <row r="7" spans="1:9" x14ac:dyDescent="0.2">
      <c r="A7" s="694" t="s">
        <v>1267</v>
      </c>
      <c r="B7" s="705"/>
      <c r="C7" s="705"/>
      <c r="D7" s="705"/>
    </row>
    <row r="9" spans="1:9" x14ac:dyDescent="0.2">
      <c r="A9" s="708" t="s">
        <v>818</v>
      </c>
      <c r="B9" s="708"/>
      <c r="C9" s="708"/>
      <c r="D9" s="708"/>
      <c r="E9" s="708"/>
      <c r="F9" s="708"/>
      <c r="G9" s="708"/>
      <c r="H9" s="708"/>
      <c r="I9" s="708"/>
    </row>
    <row r="11" spans="1:9" x14ac:dyDescent="0.2">
      <c r="A11" s="46"/>
      <c r="B11" s="46"/>
      <c r="C11" s="46"/>
      <c r="D11" s="47"/>
      <c r="E11" s="46" t="s">
        <v>819</v>
      </c>
      <c r="F11" s="47"/>
      <c r="G11" s="47"/>
      <c r="H11" s="47"/>
      <c r="I11" s="47"/>
    </row>
    <row r="12" spans="1:9" x14ac:dyDescent="0.2">
      <c r="A12" s="15"/>
      <c r="B12" s="15"/>
      <c r="C12" s="15"/>
      <c r="D12" s="16"/>
      <c r="E12" s="15" t="s">
        <v>820</v>
      </c>
      <c r="F12" s="16"/>
      <c r="G12" s="16"/>
      <c r="H12" s="16"/>
      <c r="I12" s="16" t="s">
        <v>32</v>
      </c>
    </row>
    <row r="13" spans="1:9" x14ac:dyDescent="0.2">
      <c r="A13" s="15" t="s">
        <v>821</v>
      </c>
      <c r="B13" s="15"/>
      <c r="C13" s="15"/>
      <c r="D13" s="16" t="s">
        <v>822</v>
      </c>
      <c r="E13" s="15" t="s">
        <v>823</v>
      </c>
      <c r="F13" s="16" t="s">
        <v>824</v>
      </c>
      <c r="G13" s="16"/>
      <c r="H13" s="16"/>
      <c r="I13" s="16" t="s">
        <v>825</v>
      </c>
    </row>
    <row r="14" spans="1:9" x14ac:dyDescent="0.2">
      <c r="A14" s="15" t="s">
        <v>826</v>
      </c>
      <c r="B14" s="15" t="s">
        <v>236</v>
      </c>
      <c r="C14" s="15" t="s">
        <v>238</v>
      </c>
      <c r="D14" s="16" t="s">
        <v>827</v>
      </c>
      <c r="E14" s="15" t="s">
        <v>828</v>
      </c>
      <c r="F14" s="16" t="s">
        <v>829</v>
      </c>
      <c r="G14" s="16" t="s">
        <v>830</v>
      </c>
      <c r="H14" s="16" t="s">
        <v>831</v>
      </c>
      <c r="I14" s="16" t="s">
        <v>832</v>
      </c>
    </row>
    <row r="15" spans="1:9" x14ac:dyDescent="0.2">
      <c r="A15" s="13" t="s">
        <v>249</v>
      </c>
      <c r="B15" s="13" t="s">
        <v>833</v>
      </c>
      <c r="C15" s="13" t="s">
        <v>834</v>
      </c>
      <c r="D15" s="10" t="s">
        <v>835</v>
      </c>
      <c r="E15" s="13" t="s">
        <v>836</v>
      </c>
      <c r="F15" s="10" t="s">
        <v>837</v>
      </c>
      <c r="G15" s="10" t="s">
        <v>838</v>
      </c>
      <c r="H15" s="10" t="s">
        <v>839</v>
      </c>
      <c r="I15" s="264" t="s">
        <v>840</v>
      </c>
    </row>
    <row r="16" spans="1:9" ht="20.100000000000001" customHeight="1" x14ac:dyDescent="0.2">
      <c r="A16" s="139" t="s">
        <v>24</v>
      </c>
      <c r="B16" s="134"/>
      <c r="C16" s="134"/>
      <c r="D16" s="134"/>
      <c r="E16" s="135"/>
      <c r="F16" s="134"/>
      <c r="G16" s="135"/>
      <c r="H16" s="135"/>
      <c r="I16" s="135"/>
    </row>
    <row r="17" spans="1:9" ht="20.100000000000001" customHeight="1" x14ac:dyDescent="0.2">
      <c r="A17" s="140" t="s">
        <v>24</v>
      </c>
      <c r="B17" s="135"/>
      <c r="C17" s="135"/>
      <c r="D17" s="135"/>
      <c r="E17" s="135"/>
      <c r="F17" s="135"/>
      <c r="G17" s="135"/>
      <c r="H17" s="135"/>
      <c r="I17" s="135"/>
    </row>
    <row r="18" spans="1:9" ht="20.100000000000001" customHeight="1" x14ac:dyDescent="0.2">
      <c r="A18" s="140"/>
      <c r="B18" s="135"/>
      <c r="C18" s="135"/>
      <c r="D18" s="135"/>
      <c r="E18" s="135"/>
      <c r="F18" s="135"/>
      <c r="G18" s="135"/>
      <c r="H18" s="135"/>
      <c r="I18" s="135"/>
    </row>
    <row r="19" spans="1:9" ht="20.100000000000001" customHeight="1" x14ac:dyDescent="0.2">
      <c r="A19" s="140"/>
      <c r="B19" s="135"/>
      <c r="C19" s="135"/>
      <c r="D19" s="135"/>
      <c r="E19" s="135"/>
      <c r="F19" s="135"/>
      <c r="G19" s="135"/>
      <c r="H19" s="135"/>
      <c r="I19" s="135"/>
    </row>
    <row r="20" spans="1:9" ht="20.100000000000001" customHeight="1" x14ac:dyDescent="0.2">
      <c r="A20" s="140"/>
      <c r="B20" s="135"/>
      <c r="C20" s="135"/>
      <c r="D20" s="135"/>
      <c r="E20" s="135"/>
      <c r="F20" s="135"/>
      <c r="G20" s="135"/>
      <c r="H20" s="135"/>
      <c r="I20" s="135"/>
    </row>
    <row r="21" spans="1:9" ht="20.100000000000001" customHeight="1" x14ac:dyDescent="0.2">
      <c r="A21" s="140"/>
      <c r="B21" s="135"/>
      <c r="C21" s="135"/>
      <c r="D21" s="135"/>
      <c r="E21" s="135"/>
      <c r="F21" s="135"/>
      <c r="G21" s="135"/>
      <c r="H21" s="135"/>
      <c r="I21" s="135"/>
    </row>
    <row r="22" spans="1:9" ht="20.100000000000001" customHeight="1" x14ac:dyDescent="0.2">
      <c r="A22" s="140"/>
      <c r="B22" s="135"/>
      <c r="C22" s="135"/>
      <c r="D22" s="135"/>
      <c r="E22" s="135"/>
      <c r="F22" s="135"/>
      <c r="G22" s="135"/>
      <c r="H22" s="135"/>
      <c r="I22" s="135"/>
    </row>
    <row r="23" spans="1:9" ht="20.100000000000001" customHeight="1" x14ac:dyDescent="0.2">
      <c r="A23" s="140"/>
      <c r="B23" s="135"/>
      <c r="C23" s="135"/>
      <c r="D23" s="135"/>
      <c r="E23" s="135"/>
      <c r="F23" s="135"/>
      <c r="G23" s="135"/>
      <c r="H23" s="135"/>
      <c r="I23" s="135"/>
    </row>
    <row r="24" spans="1:9" ht="20.100000000000001" customHeight="1" x14ac:dyDescent="0.2">
      <c r="A24" s="140"/>
      <c r="B24" s="135"/>
      <c r="C24" s="135"/>
      <c r="D24" s="135"/>
      <c r="E24" s="135"/>
      <c r="F24" s="135"/>
      <c r="G24" s="135"/>
      <c r="H24" s="135"/>
      <c r="I24" s="135"/>
    </row>
    <row r="25" spans="1:9" ht="20.100000000000001" customHeight="1" x14ac:dyDescent="0.2">
      <c r="A25" s="140"/>
      <c r="B25" s="135"/>
      <c r="C25" s="135"/>
      <c r="D25" s="135"/>
      <c r="E25" s="135"/>
      <c r="F25" s="135"/>
      <c r="G25" s="135"/>
      <c r="H25" s="135"/>
      <c r="I25" s="135"/>
    </row>
    <row r="26" spans="1:9" ht="20.100000000000001" customHeight="1" x14ac:dyDescent="0.2">
      <c r="A26" s="140"/>
      <c r="B26" s="135"/>
      <c r="C26" s="135"/>
      <c r="D26" s="135"/>
      <c r="E26" s="135"/>
      <c r="F26" s="135"/>
      <c r="G26" s="135"/>
      <c r="H26" s="135"/>
      <c r="I26" s="135"/>
    </row>
    <row r="27" spans="1:9" ht="20.100000000000001" customHeight="1" x14ac:dyDescent="0.2">
      <c r="A27" s="140"/>
      <c r="B27" s="135"/>
      <c r="C27" s="135"/>
      <c r="D27" s="135"/>
      <c r="E27" s="135"/>
      <c r="F27" s="135"/>
      <c r="G27" s="135"/>
      <c r="H27" s="135"/>
      <c r="I27" s="135"/>
    </row>
    <row r="28" spans="1:9" ht="20.100000000000001" customHeight="1" x14ac:dyDescent="0.2">
      <c r="A28" s="140"/>
      <c r="B28" s="135"/>
      <c r="C28" s="135"/>
      <c r="D28" s="135"/>
      <c r="E28" s="135"/>
      <c r="F28" s="135"/>
      <c r="G28" s="135"/>
      <c r="H28" s="135"/>
      <c r="I28" s="135"/>
    </row>
    <row r="29" spans="1:9" ht="20.100000000000001" customHeight="1" x14ac:dyDescent="0.2">
      <c r="A29" s="140"/>
      <c r="B29" s="135"/>
      <c r="C29" s="135"/>
      <c r="D29" s="135"/>
      <c r="E29" s="135"/>
      <c r="F29" s="135"/>
      <c r="G29" s="135"/>
      <c r="H29" s="135"/>
      <c r="I29" s="135"/>
    </row>
    <row r="30" spans="1:9" ht="20.100000000000001" customHeight="1" x14ac:dyDescent="0.2">
      <c r="A30" s="292"/>
      <c r="B30" s="58">
        <f t="shared" ref="B30:I30" si="0">SUM(B16:B29)</f>
        <v>0</v>
      </c>
      <c r="C30" s="58">
        <f t="shared" si="0"/>
        <v>0</v>
      </c>
      <c r="D30" s="58">
        <f t="shared" si="0"/>
        <v>0</v>
      </c>
      <c r="E30" s="58">
        <f t="shared" si="0"/>
        <v>0</v>
      </c>
      <c r="F30" s="58">
        <f t="shared" si="0"/>
        <v>0</v>
      </c>
      <c r="G30" s="58">
        <f t="shared" si="0"/>
        <v>0</v>
      </c>
      <c r="H30" s="58">
        <f t="shared" si="0"/>
        <v>0</v>
      </c>
      <c r="I30" s="58">
        <f t="shared" si="0"/>
        <v>0</v>
      </c>
    </row>
    <row r="31" spans="1:9" ht="16.5" customHeight="1" x14ac:dyDescent="0.2"/>
    <row r="32" spans="1:9" ht="25.5" customHeight="1" x14ac:dyDescent="0.2">
      <c r="A32" s="48" t="s">
        <v>841</v>
      </c>
      <c r="B32" s="704" t="s">
        <v>842</v>
      </c>
      <c r="C32" s="704"/>
      <c r="D32" s="704"/>
      <c r="E32" s="704"/>
      <c r="F32" s="704"/>
      <c r="G32" s="704"/>
      <c r="H32" s="704"/>
      <c r="I32" s="704"/>
    </row>
    <row r="2016" spans="130:130" x14ac:dyDescent="0.2">
      <c r="DZ2016" s="317"/>
    </row>
  </sheetData>
  <sheetProtection algorithmName="SHA-512" hashValue="2Dn7mjZXnj9YU+7Mnbt6fuYrYTNeMvl6jZ30aYLvJfg3uTJ5TwSYl7QYx9w/8AasCzL3gbPvyW0uARqhkZ64wg==" saltValue="vnq87kmzP94NoTW/8zRdgQ==" spinCount="100000" sheet="1" insertRows="0" deleteRows="0" sort="0"/>
  <customSheetViews>
    <customSheetView guid="{5FD3B1AB-017C-414B-9DD8-B283259DE27C}" showGridLines="0" showRuler="0">
      <selection activeCell="A7" sqref="A7:D7"/>
      <pageMargins left="0" right="0" top="0" bottom="0" header="0" footer="0"/>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scale="98"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C12" sqref="C12"/>
    </sheetView>
  </sheetViews>
  <sheetFormatPr defaultRowHeight="12.75" x14ac:dyDescent="0.2"/>
  <cols>
    <col min="1" max="1" width="5.28515625" customWidth="1"/>
    <col min="2" max="2" width="53.5703125" customWidth="1"/>
    <col min="3" max="3" width="28.5703125" customWidth="1"/>
  </cols>
  <sheetData>
    <row r="1" spans="1:3" ht="15" x14ac:dyDescent="0.25">
      <c r="A1" s="709" t="s">
        <v>843</v>
      </c>
      <c r="B1" s="709"/>
      <c r="C1" s="709"/>
    </row>
    <row r="3" spans="1:3" ht="15" x14ac:dyDescent="0.25">
      <c r="A3" s="709" t="s">
        <v>817</v>
      </c>
      <c r="B3" s="709"/>
      <c r="C3" s="709"/>
    </row>
    <row r="4" spans="1:3" ht="24" customHeight="1" x14ac:dyDescent="0.2"/>
    <row r="5" spans="1:3" ht="15" x14ac:dyDescent="0.25">
      <c r="A5" s="711" t="str">
        <f>'FORM 1'!A6:D6</f>
        <v>Name of Company:  &lt;INSERT YOUR COMPANY NAME HERE&gt;</v>
      </c>
      <c r="B5" s="711"/>
      <c r="C5" s="711"/>
    </row>
    <row r="7" spans="1:3" ht="25.5" customHeight="1" x14ac:dyDescent="0.2">
      <c r="A7" s="22" t="str">
        <f>'SCHED S-1'!A7:D7</f>
        <v>Experience Period:  January 1, 2022 - December 31, 2022</v>
      </c>
    </row>
    <row r="8" spans="1:3" ht="28.5" customHeight="1" x14ac:dyDescent="0.2"/>
    <row r="9" spans="1:3" ht="33.75" customHeight="1" x14ac:dyDescent="0.2">
      <c r="A9" s="710" t="s">
        <v>844</v>
      </c>
      <c r="B9" s="710"/>
      <c r="C9" s="710"/>
    </row>
    <row r="10" spans="1:3" ht="36.75" customHeight="1" x14ac:dyDescent="0.2">
      <c r="A10" s="42" t="s">
        <v>123</v>
      </c>
      <c r="B10" s="43" t="s">
        <v>845</v>
      </c>
      <c r="C10" s="141"/>
    </row>
    <row r="11" spans="1:3" ht="25.15" customHeight="1" x14ac:dyDescent="0.2">
      <c r="A11" s="44" t="s">
        <v>125</v>
      </c>
      <c r="B11" s="45" t="s">
        <v>846</v>
      </c>
      <c r="C11" s="87"/>
    </row>
    <row r="12" spans="1:3" ht="25.15" customHeight="1" x14ac:dyDescent="0.2">
      <c r="A12" s="142"/>
      <c r="B12" s="143"/>
      <c r="C12" s="141"/>
    </row>
    <row r="13" spans="1:3" ht="25.15" customHeight="1" x14ac:dyDescent="0.2">
      <c r="A13" s="142"/>
      <c r="B13" s="143"/>
      <c r="C13" s="141"/>
    </row>
    <row r="14" spans="1:3" ht="25.15" customHeight="1" x14ac:dyDescent="0.2">
      <c r="A14" s="142"/>
      <c r="B14" s="143"/>
      <c r="C14" s="141"/>
    </row>
    <row r="15" spans="1:3" ht="25.15" customHeight="1" x14ac:dyDescent="0.2">
      <c r="A15" s="142"/>
      <c r="B15" s="143"/>
      <c r="C15" s="141"/>
    </row>
    <row r="16" spans="1:3" ht="25.15" customHeight="1" x14ac:dyDescent="0.2">
      <c r="A16" s="142"/>
      <c r="B16" s="143"/>
      <c r="C16" s="141"/>
    </row>
    <row r="17" spans="1:3" ht="25.15" customHeight="1" x14ac:dyDescent="0.2">
      <c r="A17" s="142"/>
      <c r="B17" s="143"/>
      <c r="C17" s="141"/>
    </row>
    <row r="18" spans="1:3" ht="25.15" customHeight="1" x14ac:dyDescent="0.2">
      <c r="A18" s="142"/>
      <c r="B18" s="143"/>
      <c r="C18" s="141"/>
    </row>
    <row r="19" spans="1:3" ht="25.15" customHeight="1" x14ac:dyDescent="0.2">
      <c r="A19" s="142"/>
      <c r="B19" s="143"/>
      <c r="C19" s="141"/>
    </row>
    <row r="20" spans="1:3" ht="59.45" customHeight="1" x14ac:dyDescent="0.2">
      <c r="A20" s="42" t="s">
        <v>126</v>
      </c>
      <c r="B20" s="43" t="s">
        <v>847</v>
      </c>
      <c r="C20" s="31">
        <f>SUM(C10:C19)</f>
        <v>0</v>
      </c>
    </row>
    <row r="2016" spans="130:130" x14ac:dyDescent="0.2">
      <c r="DZ2016" s="317"/>
    </row>
  </sheetData>
  <sheetProtection algorithmName="SHA-512" hashValue="Ngbt00c7f4gcwH5MgCy8ScIRW/JhkVc9TWs/z3+LqAqUWJU1xMgpgWjTob8bmzJnAslbNKqJzPquqDTLwO5GVA==" saltValue="wVkXxYoX4blfTkbCXbksNg==" spinCount="100000" sheet="1" selectLockedCells="1"/>
  <customSheetViews>
    <customSheetView guid="{5FD3B1AB-017C-414B-9DD8-B283259DE27C}" showGridLines="0" showRuler="0" topLeftCell="A7">
      <selection activeCell="B13" sqref="B13"/>
      <pageMargins left="0" right="0" top="0" bottom="0" header="0" footer="0"/>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0"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F30" sqref="F30"/>
    </sheetView>
  </sheetViews>
  <sheetFormatPr defaultRowHeight="12.75" x14ac:dyDescent="0.2"/>
  <cols>
    <col min="1" max="2" width="12.7109375" customWidth="1"/>
    <col min="3" max="3" width="23.85546875" customWidth="1"/>
    <col min="4" max="4" width="28.5703125" customWidth="1"/>
  </cols>
  <sheetData>
    <row r="1" spans="1:4" ht="15" x14ac:dyDescent="0.25">
      <c r="A1" s="709" t="s">
        <v>848</v>
      </c>
      <c r="B1" s="709"/>
      <c r="C1" s="709"/>
      <c r="D1" s="709"/>
    </row>
    <row r="2" spans="1:4" ht="12.75" customHeight="1" x14ac:dyDescent="0.2">
      <c r="A2" s="22"/>
      <c r="B2" s="22"/>
      <c r="C2" s="22"/>
      <c r="D2" s="22"/>
    </row>
    <row r="3" spans="1:4" ht="15" x14ac:dyDescent="0.25">
      <c r="A3" s="709" t="s">
        <v>817</v>
      </c>
      <c r="B3" s="709"/>
      <c r="C3" s="709"/>
      <c r="D3" s="709"/>
    </row>
    <row r="4" spans="1:4" ht="15" x14ac:dyDescent="0.25">
      <c r="A4" s="116"/>
      <c r="B4" s="116"/>
      <c r="C4" s="116"/>
      <c r="D4" s="116"/>
    </row>
    <row r="5" spans="1:4" ht="15" x14ac:dyDescent="0.25">
      <c r="A5" s="711" t="str">
        <f>'FORM 1'!A6:D6</f>
        <v>Name of Company:  &lt;INSERT YOUR COMPANY NAME HERE&gt;</v>
      </c>
      <c r="B5" s="711"/>
      <c r="C5" s="711"/>
      <c r="D5" s="711"/>
    </row>
    <row r="6" spans="1:4" ht="14.25" x14ac:dyDescent="0.2">
      <c r="A6" s="22"/>
      <c r="B6" s="22"/>
      <c r="C6" s="22"/>
      <c r="D6" s="22"/>
    </row>
    <row r="7" spans="1:4" ht="14.25" x14ac:dyDescent="0.2">
      <c r="A7" s="714" t="str">
        <f>'SCHED S-1'!A7:D7</f>
        <v>Experience Period:  January 1, 2022 - December 31, 2022</v>
      </c>
      <c r="B7" s="714"/>
      <c r="C7" s="714"/>
      <c r="D7" s="714"/>
    </row>
    <row r="8" spans="1:4" ht="14.25" x14ac:dyDescent="0.2">
      <c r="A8" s="22"/>
      <c r="B8" s="22"/>
      <c r="C8" s="22"/>
      <c r="D8" s="22"/>
    </row>
    <row r="9" spans="1:4" ht="14.25" x14ac:dyDescent="0.2">
      <c r="A9" s="715" t="s">
        <v>849</v>
      </c>
      <c r="B9" s="715"/>
      <c r="C9" s="715"/>
      <c r="D9" s="715"/>
    </row>
    <row r="10" spans="1:4" ht="9.4" customHeight="1" x14ac:dyDescent="0.2">
      <c r="A10" s="22"/>
      <c r="B10" s="22"/>
      <c r="C10" s="22"/>
      <c r="D10" s="22"/>
    </row>
    <row r="11" spans="1:4" s="49" customFormat="1" ht="26.25" customHeight="1" x14ac:dyDescent="0.2">
      <c r="A11" s="583" t="s">
        <v>850</v>
      </c>
      <c r="B11" s="716" t="s">
        <v>851</v>
      </c>
      <c r="C11" s="716"/>
      <c r="D11" s="716"/>
    </row>
    <row r="12" spans="1:4" ht="14.25" x14ac:dyDescent="0.2">
      <c r="A12" s="22"/>
      <c r="B12" s="22"/>
      <c r="C12" s="22"/>
      <c r="D12" s="22"/>
    </row>
    <row r="13" spans="1:4" ht="14.25" x14ac:dyDescent="0.2">
      <c r="A13" s="717" t="s">
        <v>852</v>
      </c>
      <c r="B13" s="717"/>
      <c r="C13" s="717"/>
      <c r="D13" s="717"/>
    </row>
    <row r="14" spans="1:4" ht="11.45" customHeight="1" thickBot="1" x14ac:dyDescent="0.25">
      <c r="A14" s="22"/>
      <c r="B14" s="22"/>
      <c r="C14" s="22"/>
      <c r="D14" s="22"/>
    </row>
    <row r="15" spans="1:4" s="33" customFormat="1" ht="30" customHeight="1" thickBot="1" x14ac:dyDescent="0.25">
      <c r="A15" s="718" t="s">
        <v>853</v>
      </c>
      <c r="B15" s="718"/>
      <c r="C15" s="32"/>
      <c r="D15" s="32"/>
    </row>
    <row r="16" spans="1:4" ht="45.75" customHeight="1" thickBot="1" x14ac:dyDescent="0.25">
      <c r="A16" s="380" t="s">
        <v>854</v>
      </c>
      <c r="B16" s="380" t="s">
        <v>855</v>
      </c>
      <c r="C16" s="380" t="s">
        <v>856</v>
      </c>
      <c r="D16" s="380" t="s">
        <v>857</v>
      </c>
    </row>
    <row r="17" spans="1:4" ht="14.1" customHeight="1" x14ac:dyDescent="0.2">
      <c r="A17" s="34"/>
      <c r="B17" s="35">
        <v>0</v>
      </c>
      <c r="C17" s="144"/>
      <c r="D17" s="145"/>
    </row>
    <row r="18" spans="1:4" ht="14.1" customHeight="1" x14ac:dyDescent="0.2">
      <c r="A18" s="105" t="s">
        <v>858</v>
      </c>
      <c r="B18" s="107">
        <v>4.5</v>
      </c>
      <c r="C18" s="144"/>
      <c r="D18" s="146"/>
    </row>
    <row r="19" spans="1:4" ht="14.1" customHeight="1" x14ac:dyDescent="0.2">
      <c r="A19" s="108" t="s">
        <v>859</v>
      </c>
      <c r="B19" s="106">
        <v>10</v>
      </c>
      <c r="C19" s="144"/>
      <c r="D19" s="146"/>
    </row>
    <row r="20" spans="1:4" ht="14.1" customHeight="1" x14ac:dyDescent="0.2">
      <c r="A20" s="105" t="s">
        <v>860</v>
      </c>
      <c r="B20" s="106">
        <v>20</v>
      </c>
      <c r="C20" s="144"/>
      <c r="D20" s="146"/>
    </row>
    <row r="21" spans="1:4" ht="14.1" customHeight="1" x14ac:dyDescent="0.2">
      <c r="A21" s="36" t="s">
        <v>861</v>
      </c>
      <c r="B21" s="37">
        <v>30</v>
      </c>
      <c r="C21" s="305"/>
      <c r="D21" s="148"/>
    </row>
    <row r="22" spans="1:4" ht="14.1" customHeight="1" x14ac:dyDescent="0.2">
      <c r="A22" s="36" t="s">
        <v>862</v>
      </c>
      <c r="B22" s="37">
        <v>40</v>
      </c>
      <c r="C22" s="147"/>
      <c r="D22" s="148"/>
    </row>
    <row r="23" spans="1:4" ht="14.1" customHeight="1" x14ac:dyDescent="0.2">
      <c r="A23" s="36" t="s">
        <v>863</v>
      </c>
      <c r="B23" s="37">
        <v>50</v>
      </c>
      <c r="C23" s="147"/>
      <c r="D23" s="148"/>
    </row>
    <row r="24" spans="1:4" ht="14.1" customHeight="1" x14ac:dyDescent="0.2">
      <c r="A24" s="36" t="s">
        <v>864</v>
      </c>
      <c r="B24" s="37">
        <v>60</v>
      </c>
      <c r="C24" s="147"/>
      <c r="D24" s="148"/>
    </row>
    <row r="25" spans="1:4" ht="14.1" customHeight="1" x14ac:dyDescent="0.2">
      <c r="A25" s="36" t="s">
        <v>865</v>
      </c>
      <c r="B25" s="37">
        <v>70</v>
      </c>
      <c r="C25" s="147"/>
      <c r="D25" s="148"/>
    </row>
    <row r="26" spans="1:4" ht="14.1" customHeight="1" x14ac:dyDescent="0.2">
      <c r="A26" s="36" t="s">
        <v>866</v>
      </c>
      <c r="B26" s="37">
        <v>80</v>
      </c>
      <c r="C26" s="147"/>
      <c r="D26" s="148"/>
    </row>
    <row r="27" spans="1:4" ht="14.1" customHeight="1" x14ac:dyDescent="0.2">
      <c r="A27" s="36" t="s">
        <v>867</v>
      </c>
      <c r="B27" s="37">
        <v>90</v>
      </c>
      <c r="C27" s="147"/>
      <c r="D27" s="148"/>
    </row>
    <row r="28" spans="1:4" ht="14.1" customHeight="1" x14ac:dyDescent="0.2">
      <c r="A28" s="36" t="s">
        <v>868</v>
      </c>
      <c r="B28" s="37">
        <v>100</v>
      </c>
      <c r="C28" s="147"/>
      <c r="D28" s="148"/>
    </row>
    <row r="29" spans="1:4" ht="14.1" customHeight="1" x14ac:dyDescent="0.2">
      <c r="A29" s="36" t="s">
        <v>869</v>
      </c>
      <c r="B29" s="37">
        <v>200</v>
      </c>
      <c r="C29" s="147"/>
      <c r="D29" s="148"/>
    </row>
    <row r="30" spans="1:4" ht="14.1" customHeight="1" x14ac:dyDescent="0.2">
      <c r="A30" s="36" t="s">
        <v>870</v>
      </c>
      <c r="B30" s="37">
        <v>300</v>
      </c>
      <c r="C30" s="147"/>
      <c r="D30" s="148"/>
    </row>
    <row r="31" spans="1:4" ht="14.1" customHeight="1" x14ac:dyDescent="0.2">
      <c r="A31" s="36" t="s">
        <v>871</v>
      </c>
      <c r="B31" s="37">
        <v>400</v>
      </c>
      <c r="C31" s="147"/>
      <c r="D31" s="148"/>
    </row>
    <row r="32" spans="1:4" ht="14.1" customHeight="1" x14ac:dyDescent="0.2">
      <c r="A32" s="36" t="s">
        <v>872</v>
      </c>
      <c r="B32" s="37">
        <v>500</v>
      </c>
      <c r="C32" s="147"/>
      <c r="D32" s="148"/>
    </row>
    <row r="33" spans="1:4" ht="14.1" customHeight="1" x14ac:dyDescent="0.2">
      <c r="A33" s="36" t="s">
        <v>873</v>
      </c>
      <c r="B33" s="37">
        <v>1000</v>
      </c>
      <c r="C33" s="147"/>
      <c r="D33" s="148"/>
    </row>
    <row r="34" spans="1:4" ht="14.1" customHeight="1" x14ac:dyDescent="0.2">
      <c r="A34" s="36" t="s">
        <v>874</v>
      </c>
      <c r="B34" s="37">
        <v>2000</v>
      </c>
      <c r="C34" s="147"/>
      <c r="D34" s="148"/>
    </row>
    <row r="35" spans="1:4" ht="14.1" customHeight="1" x14ac:dyDescent="0.2">
      <c r="A35" s="36" t="s">
        <v>875</v>
      </c>
      <c r="B35" s="37">
        <v>3000</v>
      </c>
      <c r="C35" s="147"/>
      <c r="D35" s="148"/>
    </row>
    <row r="36" spans="1:4" ht="14.1" customHeight="1" x14ac:dyDescent="0.2">
      <c r="A36" s="36" t="s">
        <v>876</v>
      </c>
      <c r="B36" s="37">
        <v>4000</v>
      </c>
      <c r="C36" s="147"/>
      <c r="D36" s="148"/>
    </row>
    <row r="37" spans="1:4" ht="14.1" customHeight="1" x14ac:dyDescent="0.2">
      <c r="A37" s="36" t="s">
        <v>877</v>
      </c>
      <c r="B37" s="37">
        <v>5000</v>
      </c>
      <c r="C37" s="147"/>
      <c r="D37" s="148"/>
    </row>
    <row r="38" spans="1:4" ht="14.1" customHeight="1" x14ac:dyDescent="0.2">
      <c r="A38" s="36" t="s">
        <v>878</v>
      </c>
      <c r="B38" s="37">
        <v>15000</v>
      </c>
      <c r="C38" s="147"/>
      <c r="D38" s="148"/>
    </row>
    <row r="39" spans="1:4" ht="14.1" customHeight="1" x14ac:dyDescent="0.2">
      <c r="A39" s="36" t="s">
        <v>879</v>
      </c>
      <c r="B39" s="37">
        <v>25000</v>
      </c>
      <c r="C39" s="147"/>
      <c r="D39" s="148"/>
    </row>
    <row r="40" spans="1:4" ht="14.1" customHeight="1" x14ac:dyDescent="0.2">
      <c r="A40" s="36" t="s">
        <v>880</v>
      </c>
      <c r="B40" s="37">
        <v>50000</v>
      </c>
      <c r="C40" s="147"/>
      <c r="D40" s="148"/>
    </row>
    <row r="41" spans="1:4" ht="14.1" customHeight="1" x14ac:dyDescent="0.2">
      <c r="A41" s="36" t="s">
        <v>881</v>
      </c>
      <c r="B41" s="37">
        <v>75000</v>
      </c>
      <c r="C41" s="147"/>
      <c r="D41" s="148"/>
    </row>
    <row r="42" spans="1:4" ht="14.1" customHeight="1" x14ac:dyDescent="0.2">
      <c r="A42" s="36" t="s">
        <v>882</v>
      </c>
      <c r="B42" s="37">
        <v>100000</v>
      </c>
      <c r="C42" s="147"/>
      <c r="D42" s="148"/>
    </row>
    <row r="43" spans="1:4" ht="14.1" customHeight="1" x14ac:dyDescent="0.2">
      <c r="A43" s="719" t="s">
        <v>268</v>
      </c>
      <c r="B43" s="720"/>
      <c r="C43" s="147"/>
      <c r="D43" s="148"/>
    </row>
    <row r="44" spans="1:4" ht="17.45" customHeight="1" thickBot="1" x14ac:dyDescent="0.3">
      <c r="A44" s="712" t="s">
        <v>883</v>
      </c>
      <c r="B44" s="713"/>
      <c r="C44" s="38">
        <f>SUM(C17:C43)</f>
        <v>0</v>
      </c>
      <c r="D44" s="38">
        <f>SUM(D17:D43)</f>
        <v>0</v>
      </c>
    </row>
    <row r="2016" spans="130:130" x14ac:dyDescent="0.2">
      <c r="DZ2016" s="317"/>
    </row>
  </sheetData>
  <sheetProtection algorithmName="SHA-512" hashValue="DwdBPNvLahuSOlvkEd6joa/lzVSsGK0RuQXtNTcl++NMmHuRKa0/bYlawIJND2pyD5eOUs2sYyBk7GhbJARP4A==" saltValue="1iw6LD7tAhhzO0TAUx+fzA==" spinCount="100000" sheet="1" objects="1" scenarios="1"/>
  <customSheetViews>
    <customSheetView guid="{5FD3B1AB-017C-414B-9DD8-B283259DE27C}" showGridLines="0" showRuler="0">
      <selection activeCell="B42" sqref="B42"/>
      <pageMargins left="0" right="0" top="0" bottom="0" header="0" footer="0"/>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workbookViewId="0">
      <selection activeCell="E18" sqref="E18"/>
    </sheetView>
  </sheetViews>
  <sheetFormatPr defaultColWidth="9.140625" defaultRowHeight="11.25" x14ac:dyDescent="0.2"/>
  <cols>
    <col min="1" max="1" width="25.7109375" style="7" customWidth="1"/>
    <col min="2" max="3" width="25.7109375" style="4" customWidth="1"/>
    <col min="4" max="4" width="8.28515625" style="4" customWidth="1"/>
    <col min="5" max="16384" width="9.140625" style="4"/>
  </cols>
  <sheetData>
    <row r="1" spans="1:6" ht="15" x14ac:dyDescent="0.25">
      <c r="A1" s="709" t="s">
        <v>884</v>
      </c>
      <c r="B1" s="722"/>
      <c r="C1" s="722"/>
    </row>
    <row r="2" spans="1:6" ht="12.75" x14ac:dyDescent="0.2">
      <c r="A2" s="395"/>
      <c r="B2" s="112"/>
    </row>
    <row r="3" spans="1:6" ht="15.75" x14ac:dyDescent="0.25">
      <c r="A3" s="723" t="s">
        <v>817</v>
      </c>
      <c r="B3" s="724"/>
      <c r="C3" s="724"/>
      <c r="E3" s="8"/>
      <c r="F3" s="8"/>
    </row>
    <row r="4" spans="1:6" ht="12.75" x14ac:dyDescent="0.2">
      <c r="A4" s="395"/>
      <c r="B4" s="112"/>
    </row>
    <row r="5" spans="1:6" ht="15" x14ac:dyDescent="0.25">
      <c r="A5" s="711" t="str">
        <f>'FORM 1'!A6:D6</f>
        <v>Name of Company:  &lt;INSERT YOUR COMPANY NAME HERE&gt;</v>
      </c>
      <c r="B5" s="711"/>
      <c r="C5" s="711"/>
    </row>
    <row r="6" spans="1:6" ht="12.75" x14ac:dyDescent="0.2">
      <c r="A6" s="395"/>
      <c r="B6" s="112"/>
    </row>
    <row r="7" spans="1:6" ht="20.25" customHeight="1" x14ac:dyDescent="0.2">
      <c r="A7" s="714" t="str">
        <f>'SCHED S-1'!A7:D7</f>
        <v>Experience Period:  January 1, 2022 - December 31, 2022</v>
      </c>
      <c r="B7" s="714"/>
      <c r="C7" s="714"/>
      <c r="D7" s="225"/>
    </row>
    <row r="8" spans="1:6" ht="12.75" x14ac:dyDescent="0.2">
      <c r="A8" s="395"/>
      <c r="B8" s="290"/>
      <c r="C8" s="225"/>
      <c r="D8" s="225"/>
    </row>
    <row r="9" spans="1:6" ht="15.4" customHeight="1" x14ac:dyDescent="0.2">
      <c r="A9" s="715" t="s">
        <v>885</v>
      </c>
      <c r="B9" s="721"/>
      <c r="C9" s="721"/>
      <c r="D9" s="225"/>
    </row>
    <row r="10" spans="1:6" ht="16.5" customHeight="1" x14ac:dyDescent="0.2">
      <c r="A10" s="399"/>
      <c r="B10" s="474"/>
      <c r="C10" s="474"/>
      <c r="D10" s="225"/>
    </row>
    <row r="11" spans="1:6" ht="30.75" customHeight="1" x14ac:dyDescent="0.2">
      <c r="A11" s="164" t="s">
        <v>886</v>
      </c>
      <c r="B11" s="165" t="s">
        <v>887</v>
      </c>
      <c r="C11" s="166" t="s">
        <v>888</v>
      </c>
      <c r="D11" s="225"/>
    </row>
    <row r="12" spans="1:6" ht="17.100000000000001" customHeight="1" x14ac:dyDescent="0.2">
      <c r="A12" s="261" t="s">
        <v>24</v>
      </c>
      <c r="B12" s="242"/>
      <c r="C12" s="242"/>
      <c r="D12" s="225"/>
    </row>
    <row r="13" spans="1:6" ht="17.100000000000001" customHeight="1" x14ac:dyDescent="0.2">
      <c r="A13" s="261"/>
      <c r="B13" s="584"/>
      <c r="C13" s="242"/>
      <c r="D13" s="225"/>
    </row>
    <row r="14" spans="1:6" ht="17.100000000000001" customHeight="1" x14ac:dyDescent="0.2">
      <c r="A14" s="585"/>
      <c r="B14" s="586"/>
      <c r="C14" s="586"/>
      <c r="D14" s="225"/>
    </row>
    <row r="15" spans="1:6" ht="17.100000000000001" customHeight="1" x14ac:dyDescent="0.2">
      <c r="A15" s="261"/>
      <c r="B15" s="242"/>
      <c r="C15" s="242"/>
      <c r="D15" s="225"/>
    </row>
    <row r="16" spans="1:6" ht="17.100000000000001" customHeight="1" x14ac:dyDescent="0.2">
      <c r="A16" s="261"/>
      <c r="B16" s="242"/>
      <c r="C16" s="242"/>
      <c r="D16" s="225"/>
    </row>
    <row r="17" spans="1:4" ht="17.100000000000001" customHeight="1" x14ac:dyDescent="0.2">
      <c r="A17" s="261"/>
      <c r="B17" s="242"/>
      <c r="C17" s="242"/>
      <c r="D17" s="225"/>
    </row>
    <row r="18" spans="1:4" ht="17.100000000000001" customHeight="1" x14ac:dyDescent="0.2">
      <c r="A18" s="261"/>
      <c r="B18" s="242"/>
      <c r="C18" s="242"/>
      <c r="D18" s="225"/>
    </row>
    <row r="19" spans="1:4" ht="17.100000000000001" customHeight="1" x14ac:dyDescent="0.2">
      <c r="A19" s="261"/>
      <c r="B19" s="242"/>
      <c r="C19" s="242"/>
      <c r="D19" s="225"/>
    </row>
    <row r="20" spans="1:4" ht="17.100000000000001" customHeight="1" x14ac:dyDescent="0.2">
      <c r="A20" s="261"/>
      <c r="B20" s="242"/>
      <c r="C20" s="242"/>
      <c r="D20" s="225"/>
    </row>
    <row r="21" spans="1:4" ht="17.100000000000001" customHeight="1" x14ac:dyDescent="0.2">
      <c r="A21" s="261"/>
      <c r="B21" s="242"/>
      <c r="C21" s="242"/>
      <c r="D21" s="225"/>
    </row>
    <row r="22" spans="1:4" ht="17.100000000000001" customHeight="1" x14ac:dyDescent="0.2">
      <c r="A22" s="261"/>
      <c r="B22" s="242"/>
      <c r="C22" s="242"/>
      <c r="D22" s="225"/>
    </row>
    <row r="23" spans="1:4" ht="17.100000000000001" customHeight="1" x14ac:dyDescent="0.2">
      <c r="A23" s="261"/>
      <c r="B23" s="242"/>
      <c r="C23" s="242"/>
      <c r="D23" s="225"/>
    </row>
    <row r="24" spans="1:4" ht="17.100000000000001" customHeight="1" x14ac:dyDescent="0.2">
      <c r="A24" s="261"/>
      <c r="B24" s="242"/>
      <c r="C24" s="242"/>
      <c r="D24" s="225"/>
    </row>
    <row r="25" spans="1:4" ht="17.100000000000001" customHeight="1" x14ac:dyDescent="0.2">
      <c r="A25" s="261"/>
      <c r="B25" s="242"/>
      <c r="C25" s="242"/>
      <c r="D25" s="225"/>
    </row>
    <row r="26" spans="1:4" ht="17.100000000000001" customHeight="1" x14ac:dyDescent="0.2">
      <c r="A26" s="261"/>
      <c r="B26" s="242"/>
      <c r="C26" s="242"/>
      <c r="D26" s="225"/>
    </row>
    <row r="27" spans="1:4" ht="17.100000000000001" customHeight="1" x14ac:dyDescent="0.2">
      <c r="A27" s="261"/>
      <c r="B27" s="242"/>
      <c r="C27" s="242"/>
      <c r="D27" s="225"/>
    </row>
    <row r="28" spans="1:4" ht="17.100000000000001" customHeight="1" x14ac:dyDescent="0.2">
      <c r="A28" s="261"/>
      <c r="B28" s="242"/>
      <c r="C28" s="242"/>
      <c r="D28" s="225"/>
    </row>
    <row r="29" spans="1:4" ht="17.100000000000001" customHeight="1" x14ac:dyDescent="0.2">
      <c r="A29" s="261"/>
      <c r="B29" s="242"/>
      <c r="C29" s="242"/>
      <c r="D29" s="225"/>
    </row>
    <row r="30" spans="1:4" ht="17.100000000000001" customHeight="1" x14ac:dyDescent="0.2">
      <c r="A30" s="261"/>
      <c r="B30" s="242"/>
      <c r="C30" s="242"/>
      <c r="D30" s="225"/>
    </row>
    <row r="31" spans="1:4" ht="17.100000000000001" customHeight="1" x14ac:dyDescent="0.2">
      <c r="A31" s="261"/>
      <c r="B31" s="242"/>
      <c r="C31" s="242"/>
      <c r="D31" s="225"/>
    </row>
    <row r="32" spans="1:4" ht="17.100000000000001" customHeight="1" x14ac:dyDescent="0.2">
      <c r="A32" s="261"/>
      <c r="B32" s="242"/>
      <c r="C32" s="242"/>
      <c r="D32" s="225"/>
    </row>
    <row r="33" spans="1:4" ht="17.100000000000001" customHeight="1" x14ac:dyDescent="0.2">
      <c r="A33" s="261"/>
      <c r="B33" s="242"/>
      <c r="C33" s="242"/>
      <c r="D33" s="225"/>
    </row>
    <row r="34" spans="1:4" ht="17.100000000000001" customHeight="1" x14ac:dyDescent="0.2">
      <c r="A34" s="261"/>
      <c r="B34" s="242"/>
      <c r="C34" s="242"/>
      <c r="D34" s="225"/>
    </row>
    <row r="35" spans="1:4" ht="17.100000000000001" customHeight="1" x14ac:dyDescent="0.2">
      <c r="A35" s="261"/>
      <c r="B35" s="242"/>
      <c r="C35" s="242"/>
      <c r="D35" s="225"/>
    </row>
    <row r="36" spans="1:4" ht="17.100000000000001" customHeight="1" x14ac:dyDescent="0.2">
      <c r="A36" s="261"/>
      <c r="B36" s="242"/>
      <c r="C36" s="242"/>
      <c r="D36" s="225"/>
    </row>
    <row r="37" spans="1:4" ht="17.100000000000001" customHeight="1" x14ac:dyDescent="0.2">
      <c r="A37" s="261"/>
      <c r="B37" s="242"/>
      <c r="C37" s="242"/>
      <c r="D37" s="225"/>
    </row>
    <row r="38" spans="1:4" ht="17.100000000000001" customHeight="1" x14ac:dyDescent="0.2">
      <c r="A38" s="261"/>
      <c r="B38" s="242"/>
      <c r="C38" s="242"/>
      <c r="D38" s="225"/>
    </row>
    <row r="39" spans="1:4" s="9" customFormat="1" ht="17.100000000000001" customHeight="1" x14ac:dyDescent="0.2">
      <c r="A39" s="587"/>
      <c r="B39" s="584"/>
      <c r="C39" s="584"/>
      <c r="D39" s="588"/>
    </row>
    <row r="40" spans="1:4" ht="17.100000000000001" customHeight="1" thickBot="1" x14ac:dyDescent="0.25">
      <c r="A40" s="589"/>
      <c r="B40" s="590"/>
      <c r="C40" s="590"/>
      <c r="D40" s="225"/>
    </row>
    <row r="41" spans="1:4" ht="27.4" customHeight="1" x14ac:dyDescent="0.2">
      <c r="A41" s="525" t="s">
        <v>180</v>
      </c>
      <c r="B41" s="591">
        <f>SUM(B12:B40)</f>
        <v>0</v>
      </c>
      <c r="C41" s="591">
        <f>SUM(C12:C40)</f>
        <v>0</v>
      </c>
      <c r="D41" s="225"/>
    </row>
    <row r="42" spans="1:4" ht="12.75" x14ac:dyDescent="0.2">
      <c r="A42" s="395"/>
      <c r="B42" s="225"/>
      <c r="C42" s="225"/>
      <c r="D42" s="225"/>
    </row>
    <row r="2016" spans="130:130" x14ac:dyDescent="0.2">
      <c r="DZ2016" s="319"/>
    </row>
  </sheetData>
  <sheetProtection algorithmName="SHA-512" hashValue="T8hCkfDwogLDT+zGgRYji2lRDufLEpoJZjG4ZDJn1/FKUaE01dfjWkCGD6jCl13llesh0PQzAXmbw7yw9mnY3A==" saltValue="KUY54akKluFd2BRLvJZdvg==" spinCount="100000" sheet="1" formatColumns="0" insertRows="0" deleteRows="0"/>
  <customSheetViews>
    <customSheetView guid="{5FD3B1AB-017C-414B-9DD8-B283259DE27C}" showGridLines="0" showRuler="0">
      <selection activeCell="A8" sqref="A8"/>
      <pageMargins left="0" right="0" top="0" bottom="0" header="0" footer="0"/>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workbookViewId="0">
      <selection activeCell="D7" sqref="D7"/>
    </sheetView>
  </sheetViews>
  <sheetFormatPr defaultRowHeight="12.75" x14ac:dyDescent="0.2"/>
  <cols>
    <col min="1" max="3" width="25.7109375" customWidth="1"/>
  </cols>
  <sheetData>
    <row r="1" spans="1:3" ht="15" x14ac:dyDescent="0.25">
      <c r="A1" s="709" t="s">
        <v>889</v>
      </c>
      <c r="B1" s="709"/>
      <c r="C1" s="709"/>
    </row>
    <row r="2" spans="1:3" ht="14.25" x14ac:dyDescent="0.2">
      <c r="A2" s="22"/>
      <c r="B2" s="22"/>
      <c r="C2" s="22"/>
    </row>
    <row r="3" spans="1:3" ht="15" x14ac:dyDescent="0.25">
      <c r="A3" s="709" t="s">
        <v>817</v>
      </c>
      <c r="B3" s="709"/>
      <c r="C3" s="709"/>
    </row>
    <row r="4" spans="1:3" ht="14.25" x14ac:dyDescent="0.2">
      <c r="A4" s="22"/>
      <c r="B4" s="22"/>
      <c r="C4" s="22"/>
    </row>
    <row r="5" spans="1:3" ht="15" x14ac:dyDescent="0.25">
      <c r="A5" s="725" t="str">
        <f>'FORM 1'!A6:D6</f>
        <v>Name of Company:  &lt;INSERT YOUR COMPANY NAME HERE&gt;</v>
      </c>
      <c r="B5" s="725"/>
      <c r="C5" s="725"/>
    </row>
    <row r="6" spans="1:3" ht="14.25" x14ac:dyDescent="0.2">
      <c r="A6" s="22"/>
      <c r="B6" s="22"/>
      <c r="C6" s="22"/>
    </row>
    <row r="7" spans="1:3" ht="14.25" x14ac:dyDescent="0.2">
      <c r="A7" s="726" t="str">
        <f>'SCHED S-1'!A7:D7</f>
        <v>Experience Period:  January 1, 2022 - December 31, 2022</v>
      </c>
      <c r="B7" s="726"/>
      <c r="C7" s="726"/>
    </row>
    <row r="8" spans="1:3" ht="14.25" x14ac:dyDescent="0.2">
      <c r="A8" s="22"/>
      <c r="B8" s="22"/>
      <c r="C8" s="22"/>
    </row>
    <row r="9" spans="1:3" ht="14.25" x14ac:dyDescent="0.2">
      <c r="A9" s="715" t="s">
        <v>890</v>
      </c>
      <c r="B9" s="715"/>
      <c r="C9" s="715"/>
    </row>
    <row r="10" spans="1:3" ht="14.25" x14ac:dyDescent="0.2">
      <c r="A10" s="22"/>
      <c r="B10" s="22"/>
      <c r="C10" s="22"/>
    </row>
    <row r="11" spans="1:3" ht="28.5" x14ac:dyDescent="0.2">
      <c r="A11" s="23" t="s">
        <v>891</v>
      </c>
      <c r="B11" s="23" t="s">
        <v>892</v>
      </c>
      <c r="C11" s="23" t="s">
        <v>893</v>
      </c>
    </row>
    <row r="12" spans="1:3" ht="20.100000000000001" customHeight="1" x14ac:dyDescent="0.2">
      <c r="A12" s="149"/>
      <c r="B12" s="141"/>
      <c r="C12" s="141"/>
    </row>
    <row r="13" spans="1:3" ht="20.100000000000001" customHeight="1" x14ac:dyDescent="0.2">
      <c r="A13" s="149"/>
      <c r="B13" s="141"/>
      <c r="C13" s="141"/>
    </row>
    <row r="14" spans="1:3" ht="20.100000000000001" customHeight="1" x14ac:dyDescent="0.2">
      <c r="A14" s="149"/>
      <c r="B14" s="141"/>
      <c r="C14" s="141"/>
    </row>
    <row r="15" spans="1:3" ht="20.100000000000001" customHeight="1" x14ac:dyDescent="0.2">
      <c r="A15" s="149"/>
      <c r="B15" s="141"/>
      <c r="C15" s="141"/>
    </row>
    <row r="16" spans="1:3" ht="20.100000000000001" customHeight="1" x14ac:dyDescent="0.2">
      <c r="A16" s="149"/>
      <c r="B16" s="141"/>
      <c r="C16" s="141"/>
    </row>
    <row r="17" spans="1:3" ht="20.100000000000001" customHeight="1" x14ac:dyDescent="0.2">
      <c r="A17" s="149"/>
      <c r="B17" s="141"/>
      <c r="C17" s="141"/>
    </row>
    <row r="18" spans="1:3" ht="20.100000000000001" customHeight="1" x14ac:dyDescent="0.2">
      <c r="A18" s="149"/>
      <c r="B18" s="141"/>
      <c r="C18" s="141"/>
    </row>
    <row r="19" spans="1:3" ht="20.100000000000001" customHeight="1" x14ac:dyDescent="0.25">
      <c r="A19" s="24" t="s">
        <v>180</v>
      </c>
      <c r="B19" s="31">
        <f>SUM(B12:B18)</f>
        <v>0</v>
      </c>
      <c r="C19" s="31">
        <f>SUM(C12:C18)</f>
        <v>0</v>
      </c>
    </row>
    <row r="20" spans="1:3" ht="14.25" x14ac:dyDescent="0.2">
      <c r="A20" s="22"/>
      <c r="B20" s="22"/>
      <c r="C20" s="22"/>
    </row>
    <row r="21" spans="1:3" ht="14.25" x14ac:dyDescent="0.2">
      <c r="A21" s="22"/>
      <c r="B21" s="22"/>
      <c r="C21" s="22"/>
    </row>
    <row r="22" spans="1:3" ht="28.5" x14ac:dyDescent="0.2">
      <c r="A22" s="23" t="s">
        <v>894</v>
      </c>
      <c r="B22" s="23" t="s">
        <v>895</v>
      </c>
      <c r="C22" s="23" t="s">
        <v>896</v>
      </c>
    </row>
    <row r="23" spans="1:3" ht="20.100000000000001" customHeight="1" x14ac:dyDescent="0.2">
      <c r="A23" s="149"/>
      <c r="B23" s="141"/>
      <c r="C23" s="141"/>
    </row>
    <row r="24" spans="1:3" ht="20.100000000000001" customHeight="1" x14ac:dyDescent="0.2">
      <c r="A24" s="149"/>
      <c r="B24" s="141"/>
      <c r="C24" s="141"/>
    </row>
    <row r="25" spans="1:3" ht="20.100000000000001" customHeight="1" x14ac:dyDescent="0.2">
      <c r="A25" s="149"/>
      <c r="B25" s="141"/>
      <c r="C25" s="141"/>
    </row>
    <row r="26" spans="1:3" ht="20.100000000000001" customHeight="1" x14ac:dyDescent="0.2">
      <c r="A26" s="149"/>
      <c r="B26" s="141"/>
      <c r="C26" s="141"/>
    </row>
    <row r="27" spans="1:3" ht="20.100000000000001" customHeight="1" x14ac:dyDescent="0.2">
      <c r="A27" s="149"/>
      <c r="B27" s="141"/>
      <c r="C27" s="141"/>
    </row>
    <row r="28" spans="1:3" ht="20.100000000000001" customHeight="1" x14ac:dyDescent="0.2">
      <c r="A28" s="149"/>
      <c r="B28" s="141"/>
      <c r="C28" s="141"/>
    </row>
    <row r="29" spans="1:3" ht="20.100000000000001" customHeight="1" x14ac:dyDescent="0.2">
      <c r="A29" s="149"/>
      <c r="B29" s="141"/>
      <c r="C29" s="141"/>
    </row>
    <row r="30" spans="1:3" ht="20.100000000000001" customHeight="1" x14ac:dyDescent="0.25">
      <c r="A30" s="24" t="s">
        <v>180</v>
      </c>
      <c r="B30" s="31">
        <f>SUM(B23:B29)</f>
        <v>0</v>
      </c>
      <c r="C30" s="31">
        <f>SUM(C23:C29)</f>
        <v>0</v>
      </c>
    </row>
    <row r="31" spans="1:3" ht="14.25" x14ac:dyDescent="0.2">
      <c r="A31" s="22"/>
      <c r="B31" s="22"/>
      <c r="C31" s="22"/>
    </row>
    <row r="32" spans="1:3" ht="14.25" x14ac:dyDescent="0.2">
      <c r="A32" s="22"/>
      <c r="B32" s="22"/>
      <c r="C32" s="22"/>
    </row>
    <row r="33" spans="1:3" ht="14.25" x14ac:dyDescent="0.2">
      <c r="A33" s="22"/>
      <c r="B33" s="22"/>
      <c r="C33" s="22"/>
    </row>
    <row r="34" spans="1:3" ht="14.25" x14ac:dyDescent="0.2">
      <c r="A34" s="22"/>
      <c r="B34" s="22"/>
      <c r="C34" s="22"/>
    </row>
    <row r="35" spans="1:3" ht="14.25" x14ac:dyDescent="0.2">
      <c r="A35" s="22"/>
      <c r="B35" s="22"/>
      <c r="C35" s="22"/>
    </row>
    <row r="36" spans="1:3" ht="14.25" x14ac:dyDescent="0.2">
      <c r="A36" s="22"/>
      <c r="B36" s="22"/>
      <c r="C36" s="22"/>
    </row>
    <row r="37" spans="1:3" ht="14.25" x14ac:dyDescent="0.2">
      <c r="A37" s="22"/>
      <c r="B37" s="22"/>
      <c r="C37" s="22"/>
    </row>
    <row r="38" spans="1:3" ht="14.25" x14ac:dyDescent="0.2">
      <c r="A38" s="22"/>
      <c r="B38" s="22"/>
      <c r="C38" s="22"/>
    </row>
    <row r="39" spans="1:3" ht="14.25" x14ac:dyDescent="0.2">
      <c r="A39" s="22"/>
      <c r="B39" s="22"/>
      <c r="C39" s="22"/>
    </row>
    <row r="40" spans="1:3" ht="14.25" x14ac:dyDescent="0.2">
      <c r="A40" s="22"/>
      <c r="B40" s="22"/>
      <c r="C40" s="22"/>
    </row>
    <row r="41" spans="1:3" ht="14.25" x14ac:dyDescent="0.2">
      <c r="A41" s="22"/>
      <c r="B41" s="22"/>
      <c r="C41" s="22"/>
    </row>
    <row r="42" spans="1:3" ht="14.25" x14ac:dyDescent="0.2">
      <c r="A42" s="22"/>
      <c r="B42" s="22"/>
      <c r="C42" s="22"/>
    </row>
    <row r="43" spans="1:3" ht="14.25" x14ac:dyDescent="0.2">
      <c r="A43" s="22"/>
      <c r="B43" s="22"/>
      <c r="C43" s="22"/>
    </row>
    <row r="44" spans="1:3" ht="14.25" x14ac:dyDescent="0.2">
      <c r="A44" s="22"/>
      <c r="B44" s="22"/>
      <c r="C44" s="22"/>
    </row>
    <row r="45" spans="1:3" ht="14.25" x14ac:dyDescent="0.2">
      <c r="A45" s="22"/>
      <c r="B45" s="22"/>
      <c r="C45" s="22"/>
    </row>
    <row r="46" spans="1:3" ht="14.25" x14ac:dyDescent="0.2">
      <c r="A46" s="22"/>
      <c r="B46" s="22"/>
      <c r="C46" s="22"/>
    </row>
    <row r="47" spans="1:3" ht="14.25" x14ac:dyDescent="0.2">
      <c r="A47" s="22"/>
      <c r="B47" s="22"/>
      <c r="C47" s="22"/>
    </row>
    <row r="48" spans="1:3" ht="14.25" x14ac:dyDescent="0.2">
      <c r="A48" s="22"/>
      <c r="B48" s="22"/>
      <c r="C48" s="22"/>
    </row>
    <row r="49" spans="1:3" ht="14.25" x14ac:dyDescent="0.2">
      <c r="A49" s="22"/>
      <c r="B49" s="22"/>
      <c r="C49" s="22"/>
    </row>
    <row r="50" spans="1:3" ht="14.25" x14ac:dyDescent="0.2">
      <c r="A50" s="22"/>
      <c r="B50" s="22"/>
      <c r="C50" s="22"/>
    </row>
    <row r="51" spans="1:3" ht="14.25" x14ac:dyDescent="0.2">
      <c r="A51" s="22"/>
      <c r="B51" s="22"/>
      <c r="C51" s="22"/>
    </row>
    <row r="52" spans="1:3" ht="14.25" x14ac:dyDescent="0.2">
      <c r="A52" s="22"/>
      <c r="B52" s="22"/>
      <c r="C52" s="22"/>
    </row>
    <row r="53" spans="1:3" ht="14.25" x14ac:dyDescent="0.2">
      <c r="A53" s="22"/>
      <c r="B53" s="22"/>
      <c r="C53" s="22"/>
    </row>
    <row r="54" spans="1:3" ht="14.25" x14ac:dyDescent="0.2">
      <c r="A54" s="22"/>
      <c r="B54" s="22"/>
      <c r="C54" s="22"/>
    </row>
    <row r="55" spans="1:3" ht="14.25" x14ac:dyDescent="0.2">
      <c r="A55" s="22"/>
      <c r="B55" s="22"/>
      <c r="C55" s="22"/>
    </row>
    <row r="56" spans="1:3" ht="14.25" x14ac:dyDescent="0.2">
      <c r="A56" s="22"/>
      <c r="B56" s="22"/>
      <c r="C56" s="22"/>
    </row>
    <row r="57" spans="1:3" ht="14.25" x14ac:dyDescent="0.2">
      <c r="A57" s="22"/>
      <c r="B57" s="22"/>
      <c r="C57" s="22"/>
    </row>
    <row r="58" spans="1:3" ht="14.25" x14ac:dyDescent="0.2">
      <c r="A58" s="22"/>
      <c r="B58" s="22"/>
      <c r="C58" s="22"/>
    </row>
    <row r="59" spans="1:3" ht="14.25" x14ac:dyDescent="0.2">
      <c r="A59" s="22"/>
      <c r="B59" s="22"/>
      <c r="C59" s="22"/>
    </row>
    <row r="60" spans="1:3" ht="14.25" x14ac:dyDescent="0.2">
      <c r="A60" s="22"/>
      <c r="B60" s="22"/>
      <c r="C60" s="22"/>
    </row>
    <row r="61" spans="1:3" ht="14.25" x14ac:dyDescent="0.2">
      <c r="A61" s="22"/>
      <c r="B61" s="22"/>
      <c r="C61" s="22"/>
    </row>
    <row r="62" spans="1:3" ht="14.25" x14ac:dyDescent="0.2">
      <c r="A62" s="22"/>
      <c r="B62" s="22"/>
      <c r="C62" s="22"/>
    </row>
    <row r="63" spans="1:3" ht="14.25" x14ac:dyDescent="0.2">
      <c r="A63" s="22"/>
      <c r="B63" s="22"/>
      <c r="C63" s="22"/>
    </row>
    <row r="64" spans="1:3" ht="14.25" x14ac:dyDescent="0.2">
      <c r="A64" s="22"/>
      <c r="B64" s="22"/>
      <c r="C64" s="22"/>
    </row>
    <row r="65" spans="1:3" ht="14.25" x14ac:dyDescent="0.2">
      <c r="A65" s="22"/>
      <c r="B65" s="22"/>
      <c r="C65" s="22"/>
    </row>
    <row r="66" spans="1:3" ht="14.25" x14ac:dyDescent="0.2">
      <c r="A66" s="22"/>
      <c r="B66" s="22"/>
      <c r="C66" s="22"/>
    </row>
    <row r="67" spans="1:3" ht="14.25" x14ac:dyDescent="0.2">
      <c r="A67" s="22"/>
      <c r="B67" s="22"/>
      <c r="C67" s="22"/>
    </row>
    <row r="68" spans="1:3" ht="14.25" x14ac:dyDescent="0.2">
      <c r="A68" s="22"/>
      <c r="B68" s="22"/>
      <c r="C68" s="22"/>
    </row>
    <row r="69" spans="1:3" ht="14.25" x14ac:dyDescent="0.2">
      <c r="A69" s="22"/>
      <c r="B69" s="22"/>
      <c r="C69" s="22"/>
    </row>
    <row r="70" spans="1:3" ht="14.25" x14ac:dyDescent="0.2">
      <c r="A70" s="22"/>
      <c r="B70" s="22"/>
      <c r="C70" s="22"/>
    </row>
    <row r="71" spans="1:3" ht="14.25" x14ac:dyDescent="0.2">
      <c r="A71" s="22"/>
      <c r="B71" s="22"/>
      <c r="C71" s="22"/>
    </row>
    <row r="72" spans="1:3" ht="14.25" x14ac:dyDescent="0.2">
      <c r="A72" s="22"/>
      <c r="B72" s="22"/>
      <c r="C72" s="22"/>
    </row>
    <row r="73" spans="1:3" ht="14.25" x14ac:dyDescent="0.2">
      <c r="A73" s="22"/>
      <c r="B73" s="22"/>
      <c r="C73" s="22"/>
    </row>
    <row r="74" spans="1:3" ht="14.25" x14ac:dyDescent="0.2">
      <c r="A74" s="22"/>
      <c r="B74" s="22"/>
      <c r="C74" s="22"/>
    </row>
    <row r="75" spans="1:3" ht="14.25" x14ac:dyDescent="0.2">
      <c r="A75" s="22"/>
      <c r="B75" s="22"/>
      <c r="C75" s="22"/>
    </row>
    <row r="76" spans="1:3" ht="14.25" x14ac:dyDescent="0.2">
      <c r="A76" s="22"/>
      <c r="B76" s="22"/>
      <c r="C76" s="22"/>
    </row>
    <row r="77" spans="1:3" ht="14.25" x14ac:dyDescent="0.2">
      <c r="A77" s="22"/>
      <c r="B77" s="22"/>
      <c r="C77" s="22"/>
    </row>
    <row r="78" spans="1:3" ht="14.25" x14ac:dyDescent="0.2">
      <c r="A78" s="22"/>
      <c r="B78" s="22"/>
      <c r="C78" s="22"/>
    </row>
    <row r="79" spans="1:3" ht="14.25" x14ac:dyDescent="0.2">
      <c r="A79" s="22"/>
      <c r="B79" s="22"/>
      <c r="C79" s="22"/>
    </row>
    <row r="80" spans="1:3" ht="14.25" x14ac:dyDescent="0.2">
      <c r="A80" s="22"/>
      <c r="B80" s="22"/>
      <c r="C80" s="22"/>
    </row>
    <row r="81" spans="1:3" ht="14.25" x14ac:dyDescent="0.2">
      <c r="A81" s="22"/>
      <c r="B81" s="22"/>
      <c r="C81" s="22"/>
    </row>
    <row r="82" spans="1:3" ht="14.25" x14ac:dyDescent="0.2">
      <c r="A82" s="22"/>
      <c r="B82" s="22"/>
      <c r="C82" s="22"/>
    </row>
    <row r="83" spans="1:3" ht="14.25" x14ac:dyDescent="0.2">
      <c r="A83" s="22"/>
      <c r="B83" s="22"/>
      <c r="C83" s="22"/>
    </row>
    <row r="84" spans="1:3" ht="14.25" x14ac:dyDescent="0.2">
      <c r="A84" s="22"/>
      <c r="B84" s="22"/>
      <c r="C84" s="22"/>
    </row>
    <row r="85" spans="1:3" ht="14.25" x14ac:dyDescent="0.2">
      <c r="A85" s="22"/>
      <c r="B85" s="22"/>
      <c r="C85" s="22"/>
    </row>
    <row r="86" spans="1:3" ht="14.25" x14ac:dyDescent="0.2">
      <c r="A86" s="22"/>
      <c r="B86" s="22"/>
      <c r="C86" s="22"/>
    </row>
    <row r="87" spans="1:3" ht="14.25" x14ac:dyDescent="0.2">
      <c r="A87" s="22"/>
      <c r="B87" s="22"/>
      <c r="C87" s="22"/>
    </row>
    <row r="88" spans="1:3" ht="14.25" x14ac:dyDescent="0.2">
      <c r="A88" s="22"/>
      <c r="B88" s="22"/>
      <c r="C88" s="22"/>
    </row>
    <row r="89" spans="1:3" ht="14.25" x14ac:dyDescent="0.2">
      <c r="A89" s="22"/>
      <c r="B89" s="22"/>
      <c r="C89" s="22"/>
    </row>
    <row r="90" spans="1:3" ht="14.25" x14ac:dyDescent="0.2">
      <c r="A90" s="22"/>
      <c r="B90" s="22"/>
      <c r="C90" s="22"/>
    </row>
    <row r="91" spans="1:3" ht="14.25" x14ac:dyDescent="0.2">
      <c r="A91" s="22"/>
      <c r="B91" s="22"/>
      <c r="C91" s="22"/>
    </row>
    <row r="92" spans="1:3" ht="14.25" x14ac:dyDescent="0.2">
      <c r="A92" s="22"/>
      <c r="B92" s="22"/>
      <c r="C92" s="22"/>
    </row>
    <row r="93" spans="1:3" ht="14.25" x14ac:dyDescent="0.2">
      <c r="A93" s="22"/>
      <c r="B93" s="22"/>
      <c r="C93" s="22"/>
    </row>
    <row r="94" spans="1:3" ht="14.25" x14ac:dyDescent="0.2">
      <c r="A94" s="22"/>
      <c r="B94" s="22"/>
      <c r="C94" s="22"/>
    </row>
    <row r="95" spans="1:3" ht="14.25" x14ac:dyDescent="0.2">
      <c r="A95" s="22"/>
      <c r="B95" s="22"/>
      <c r="C95" s="22"/>
    </row>
    <row r="96" spans="1:3" ht="14.25" x14ac:dyDescent="0.2">
      <c r="A96" s="22"/>
      <c r="B96" s="22"/>
      <c r="C96" s="22"/>
    </row>
    <row r="97" spans="1:3" ht="14.25" x14ac:dyDescent="0.2">
      <c r="A97" s="22"/>
      <c r="B97" s="22"/>
      <c r="C97" s="22"/>
    </row>
    <row r="98" spans="1:3" ht="14.25" x14ac:dyDescent="0.2">
      <c r="A98" s="22"/>
      <c r="B98" s="22"/>
      <c r="C98" s="22"/>
    </row>
    <row r="99" spans="1:3" ht="14.25" x14ac:dyDescent="0.2">
      <c r="A99" s="22"/>
      <c r="B99" s="22"/>
      <c r="C99" s="22"/>
    </row>
    <row r="100" spans="1:3" ht="14.25" x14ac:dyDescent="0.2">
      <c r="A100" s="22"/>
      <c r="B100" s="22"/>
      <c r="C100" s="22"/>
    </row>
    <row r="101" spans="1:3" ht="14.25" x14ac:dyDescent="0.2">
      <c r="A101" s="22"/>
      <c r="B101" s="22"/>
      <c r="C101" s="22"/>
    </row>
    <row r="102" spans="1:3" ht="14.25" x14ac:dyDescent="0.2">
      <c r="A102" s="22"/>
      <c r="B102" s="22"/>
      <c r="C102" s="22"/>
    </row>
    <row r="103" spans="1:3" ht="14.25" x14ac:dyDescent="0.2">
      <c r="A103" s="22"/>
      <c r="B103" s="22"/>
      <c r="C103" s="22"/>
    </row>
    <row r="104" spans="1:3" ht="14.25" x14ac:dyDescent="0.2">
      <c r="A104" s="22"/>
      <c r="B104" s="22"/>
      <c r="C104" s="22"/>
    </row>
    <row r="105" spans="1:3" ht="14.25" x14ac:dyDescent="0.2">
      <c r="A105" s="22"/>
      <c r="B105" s="22"/>
      <c r="C105" s="22"/>
    </row>
    <row r="106" spans="1:3" ht="14.25" x14ac:dyDescent="0.2">
      <c r="A106" s="22"/>
      <c r="B106" s="22"/>
      <c r="C106" s="22"/>
    </row>
    <row r="107" spans="1:3" ht="14.25" x14ac:dyDescent="0.2">
      <c r="A107" s="22"/>
      <c r="B107" s="22"/>
      <c r="C107" s="22"/>
    </row>
    <row r="108" spans="1:3" ht="14.25" x14ac:dyDescent="0.2">
      <c r="A108" s="22"/>
      <c r="B108" s="22"/>
      <c r="C108" s="22"/>
    </row>
    <row r="109" spans="1:3" ht="14.25" x14ac:dyDescent="0.2">
      <c r="A109" s="22"/>
      <c r="B109" s="22"/>
      <c r="C109" s="22"/>
    </row>
    <row r="110" spans="1:3" ht="14.25" x14ac:dyDescent="0.2">
      <c r="A110" s="22"/>
      <c r="B110" s="22"/>
      <c r="C110" s="22"/>
    </row>
    <row r="111" spans="1:3" ht="14.25" x14ac:dyDescent="0.2">
      <c r="A111" s="22"/>
      <c r="B111" s="22"/>
      <c r="C111" s="22"/>
    </row>
    <row r="112" spans="1:3" ht="14.25" x14ac:dyDescent="0.2">
      <c r="A112" s="22"/>
      <c r="B112" s="22"/>
      <c r="C112" s="22"/>
    </row>
    <row r="113" spans="1:3" ht="14.25" x14ac:dyDescent="0.2">
      <c r="A113" s="22"/>
      <c r="B113" s="22"/>
      <c r="C113" s="22"/>
    </row>
    <row r="114" spans="1:3" ht="14.25" x14ac:dyDescent="0.2">
      <c r="A114" s="22"/>
      <c r="B114" s="22"/>
      <c r="C114" s="22"/>
    </row>
    <row r="115" spans="1:3" ht="14.25" x14ac:dyDescent="0.2">
      <c r="A115" s="22"/>
      <c r="B115" s="22"/>
      <c r="C115" s="22"/>
    </row>
    <row r="116" spans="1:3" ht="14.25" x14ac:dyDescent="0.2">
      <c r="A116" s="22"/>
      <c r="B116" s="22"/>
      <c r="C116" s="22"/>
    </row>
    <row r="117" spans="1:3" ht="14.25" x14ac:dyDescent="0.2">
      <c r="A117" s="22"/>
      <c r="B117" s="22"/>
      <c r="C117" s="22"/>
    </row>
    <row r="118" spans="1:3" ht="14.25" x14ac:dyDescent="0.2">
      <c r="A118" s="22"/>
      <c r="B118" s="22"/>
      <c r="C118" s="22"/>
    </row>
    <row r="119" spans="1:3" ht="14.25" x14ac:dyDescent="0.2">
      <c r="A119" s="22"/>
      <c r="B119" s="22"/>
      <c r="C119" s="22"/>
    </row>
    <row r="120" spans="1:3" ht="14.25" x14ac:dyDescent="0.2">
      <c r="A120" s="22"/>
      <c r="B120" s="22"/>
      <c r="C120" s="22"/>
    </row>
    <row r="121" spans="1:3" ht="14.25" x14ac:dyDescent="0.2">
      <c r="A121" s="22"/>
      <c r="B121" s="22"/>
      <c r="C121" s="22"/>
    </row>
    <row r="122" spans="1:3" ht="14.25" x14ac:dyDescent="0.2">
      <c r="A122" s="22"/>
      <c r="B122" s="22"/>
      <c r="C122" s="22"/>
    </row>
    <row r="123" spans="1:3" ht="14.25" x14ac:dyDescent="0.2">
      <c r="A123" s="22"/>
      <c r="B123" s="22"/>
      <c r="C123" s="22"/>
    </row>
    <row r="124" spans="1:3" ht="14.25" x14ac:dyDescent="0.2">
      <c r="A124" s="22"/>
      <c r="B124" s="22"/>
      <c r="C124" s="22"/>
    </row>
    <row r="125" spans="1:3" ht="14.25" x14ac:dyDescent="0.2">
      <c r="A125" s="22"/>
      <c r="B125" s="22"/>
      <c r="C125" s="22"/>
    </row>
    <row r="126" spans="1:3" ht="14.25" x14ac:dyDescent="0.2">
      <c r="A126" s="22"/>
      <c r="B126" s="22"/>
      <c r="C126" s="22"/>
    </row>
    <row r="127" spans="1:3" ht="14.25" x14ac:dyDescent="0.2">
      <c r="A127" s="22"/>
      <c r="B127" s="22"/>
      <c r="C127" s="22"/>
    </row>
    <row r="128" spans="1:3" ht="14.25" x14ac:dyDescent="0.2">
      <c r="A128" s="22"/>
      <c r="B128" s="22"/>
      <c r="C128" s="22"/>
    </row>
    <row r="129" spans="1:3" ht="14.25" x14ac:dyDescent="0.2">
      <c r="A129" s="22"/>
      <c r="B129" s="22"/>
      <c r="C129" s="22"/>
    </row>
    <row r="130" spans="1:3" ht="14.25" x14ac:dyDescent="0.2">
      <c r="A130" s="22"/>
      <c r="B130" s="22"/>
      <c r="C130" s="22"/>
    </row>
    <row r="131" spans="1:3" ht="14.25" x14ac:dyDescent="0.2">
      <c r="A131" s="22"/>
      <c r="B131" s="22"/>
      <c r="C131" s="22"/>
    </row>
    <row r="132" spans="1:3" ht="14.25" x14ac:dyDescent="0.2">
      <c r="A132" s="22"/>
      <c r="B132" s="22"/>
      <c r="C132" s="22"/>
    </row>
    <row r="133" spans="1:3" ht="14.25" x14ac:dyDescent="0.2">
      <c r="A133" s="22"/>
      <c r="B133" s="22"/>
      <c r="C133" s="22"/>
    </row>
    <row r="134" spans="1:3" ht="14.25" x14ac:dyDescent="0.2">
      <c r="A134" s="22"/>
      <c r="B134" s="22"/>
      <c r="C134" s="22"/>
    </row>
    <row r="135" spans="1:3" ht="14.25" x14ac:dyDescent="0.2">
      <c r="A135" s="22"/>
      <c r="B135" s="22"/>
      <c r="C135" s="22"/>
    </row>
    <row r="136" spans="1:3" ht="14.25" x14ac:dyDescent="0.2">
      <c r="A136" s="22"/>
      <c r="B136" s="22"/>
      <c r="C136" s="22"/>
    </row>
    <row r="137" spans="1:3" ht="14.25" x14ac:dyDescent="0.2">
      <c r="A137" s="22"/>
      <c r="B137" s="22"/>
      <c r="C137" s="22"/>
    </row>
    <row r="138" spans="1:3" ht="14.25" x14ac:dyDescent="0.2">
      <c r="A138" s="22"/>
      <c r="B138" s="22"/>
      <c r="C138" s="22"/>
    </row>
    <row r="139" spans="1:3" ht="14.25" x14ac:dyDescent="0.2">
      <c r="A139" s="22"/>
      <c r="B139" s="22"/>
      <c r="C139" s="22"/>
    </row>
    <row r="140" spans="1:3" ht="14.25" x14ac:dyDescent="0.2">
      <c r="A140" s="22"/>
      <c r="B140" s="22"/>
      <c r="C140" s="22"/>
    </row>
    <row r="141" spans="1:3" ht="14.25" x14ac:dyDescent="0.2">
      <c r="A141" s="22"/>
      <c r="B141" s="22"/>
      <c r="C141" s="22"/>
    </row>
    <row r="142" spans="1:3" ht="14.25" x14ac:dyDescent="0.2">
      <c r="A142" s="22"/>
      <c r="B142" s="22"/>
      <c r="C142" s="22"/>
    </row>
    <row r="143" spans="1:3" ht="14.25" x14ac:dyDescent="0.2">
      <c r="A143" s="22"/>
      <c r="B143" s="22"/>
      <c r="C143" s="22"/>
    </row>
    <row r="144" spans="1:3" ht="14.25" x14ac:dyDescent="0.2">
      <c r="A144" s="22"/>
      <c r="B144" s="22"/>
      <c r="C144" s="22"/>
    </row>
    <row r="145" spans="1:3" ht="14.25" x14ac:dyDescent="0.2">
      <c r="A145" s="22"/>
      <c r="B145" s="22"/>
      <c r="C145" s="22"/>
    </row>
    <row r="146" spans="1:3" ht="14.25" x14ac:dyDescent="0.2">
      <c r="A146" s="22"/>
      <c r="B146" s="22"/>
      <c r="C146" s="22"/>
    </row>
    <row r="147" spans="1:3" ht="14.25" x14ac:dyDescent="0.2">
      <c r="A147" s="22"/>
      <c r="B147" s="22"/>
      <c r="C147" s="22"/>
    </row>
    <row r="148" spans="1:3" ht="14.25" x14ac:dyDescent="0.2">
      <c r="A148" s="22"/>
      <c r="B148" s="22"/>
      <c r="C148" s="22"/>
    </row>
    <row r="149" spans="1:3" ht="14.25" x14ac:dyDescent="0.2">
      <c r="A149" s="22"/>
      <c r="B149" s="22"/>
      <c r="C149" s="22"/>
    </row>
    <row r="150" spans="1:3" ht="14.25" x14ac:dyDescent="0.2">
      <c r="A150" s="22"/>
      <c r="B150" s="22"/>
      <c r="C150" s="22"/>
    </row>
    <row r="151" spans="1:3" ht="14.25" x14ac:dyDescent="0.2">
      <c r="A151" s="22"/>
      <c r="B151" s="22"/>
      <c r="C151" s="22"/>
    </row>
    <row r="152" spans="1:3" ht="14.25" x14ac:dyDescent="0.2">
      <c r="A152" s="22"/>
      <c r="B152" s="22"/>
      <c r="C152" s="22"/>
    </row>
    <row r="153" spans="1:3" ht="14.25" x14ac:dyDescent="0.2">
      <c r="A153" s="22"/>
      <c r="B153" s="22"/>
      <c r="C153" s="22"/>
    </row>
    <row r="154" spans="1:3" ht="14.25" x14ac:dyDescent="0.2">
      <c r="A154" s="22"/>
      <c r="B154" s="22"/>
      <c r="C154" s="22"/>
    </row>
    <row r="155" spans="1:3" ht="14.25" x14ac:dyDescent="0.2">
      <c r="A155" s="22"/>
      <c r="B155" s="22"/>
      <c r="C155" s="22"/>
    </row>
    <row r="156" spans="1:3" ht="14.25" x14ac:dyDescent="0.2">
      <c r="A156" s="22"/>
      <c r="B156" s="22"/>
      <c r="C156" s="22"/>
    </row>
    <row r="157" spans="1:3" ht="14.25" x14ac:dyDescent="0.2">
      <c r="A157" s="22"/>
      <c r="B157" s="22"/>
      <c r="C157" s="22"/>
    </row>
    <row r="158" spans="1:3" ht="14.25" x14ac:dyDescent="0.2">
      <c r="A158" s="22"/>
      <c r="B158" s="22"/>
      <c r="C158" s="22"/>
    </row>
    <row r="159" spans="1:3" ht="14.25" x14ac:dyDescent="0.2">
      <c r="A159" s="22"/>
      <c r="B159" s="22"/>
      <c r="C159" s="22"/>
    </row>
    <row r="160" spans="1:3" ht="14.25" x14ac:dyDescent="0.2">
      <c r="A160" s="22"/>
      <c r="B160" s="22"/>
      <c r="C160" s="22"/>
    </row>
    <row r="161" spans="1:3" ht="14.25" x14ac:dyDescent="0.2">
      <c r="A161" s="22"/>
      <c r="B161" s="22"/>
      <c r="C161" s="22"/>
    </row>
    <row r="162" spans="1:3" ht="14.25" x14ac:dyDescent="0.2">
      <c r="A162" s="22"/>
      <c r="B162" s="22"/>
      <c r="C162" s="22"/>
    </row>
    <row r="163" spans="1:3" ht="14.25" x14ac:dyDescent="0.2">
      <c r="A163" s="22"/>
      <c r="B163" s="22"/>
      <c r="C163" s="22"/>
    </row>
    <row r="164" spans="1:3" ht="14.25" x14ac:dyDescent="0.2">
      <c r="A164" s="22"/>
      <c r="B164" s="22"/>
      <c r="C164" s="22"/>
    </row>
    <row r="165" spans="1:3" ht="14.25" x14ac:dyDescent="0.2">
      <c r="A165" s="22"/>
      <c r="B165" s="22"/>
      <c r="C165" s="22"/>
    </row>
    <row r="166" spans="1:3" ht="14.25" x14ac:dyDescent="0.2">
      <c r="A166" s="22"/>
      <c r="B166" s="22"/>
      <c r="C166" s="22"/>
    </row>
    <row r="167" spans="1:3" ht="14.25" x14ac:dyDescent="0.2">
      <c r="A167" s="22"/>
      <c r="B167" s="22"/>
      <c r="C167" s="22"/>
    </row>
    <row r="168" spans="1:3" ht="14.25" x14ac:dyDescent="0.2">
      <c r="A168" s="22"/>
      <c r="B168" s="22"/>
      <c r="C168" s="22"/>
    </row>
    <row r="169" spans="1:3" ht="14.25" x14ac:dyDescent="0.2">
      <c r="A169" s="22"/>
      <c r="B169" s="22"/>
      <c r="C169" s="22"/>
    </row>
    <row r="170" spans="1:3" ht="14.25" x14ac:dyDescent="0.2">
      <c r="A170" s="22"/>
      <c r="B170" s="22"/>
      <c r="C170" s="22"/>
    </row>
    <row r="171" spans="1:3" ht="14.25" x14ac:dyDescent="0.2">
      <c r="A171" s="22"/>
      <c r="B171" s="22"/>
      <c r="C171" s="22"/>
    </row>
    <row r="172" spans="1:3" ht="14.25" x14ac:dyDescent="0.2">
      <c r="A172" s="22"/>
      <c r="B172" s="22"/>
      <c r="C172" s="22"/>
    </row>
    <row r="173" spans="1:3" ht="14.25" x14ac:dyDescent="0.2">
      <c r="A173" s="22"/>
      <c r="B173" s="22"/>
      <c r="C173" s="22"/>
    </row>
    <row r="174" spans="1:3" ht="14.25" x14ac:dyDescent="0.2">
      <c r="A174" s="22"/>
      <c r="B174" s="22"/>
      <c r="C174" s="22"/>
    </row>
    <row r="175" spans="1:3" ht="14.25" x14ac:dyDescent="0.2">
      <c r="A175" s="22"/>
      <c r="B175" s="22"/>
      <c r="C175" s="22"/>
    </row>
    <row r="176" spans="1:3" ht="14.25" x14ac:dyDescent="0.2">
      <c r="A176" s="22"/>
      <c r="B176" s="22"/>
      <c r="C176" s="22"/>
    </row>
    <row r="177" spans="1:3" ht="14.25" x14ac:dyDescent="0.2">
      <c r="A177" s="22"/>
      <c r="B177" s="22"/>
      <c r="C177" s="22"/>
    </row>
    <row r="178" spans="1:3" ht="14.25" x14ac:dyDescent="0.2">
      <c r="A178" s="22"/>
      <c r="B178" s="22"/>
      <c r="C178" s="22"/>
    </row>
    <row r="179" spans="1:3" ht="14.25" x14ac:dyDescent="0.2">
      <c r="A179" s="22"/>
      <c r="B179" s="22"/>
      <c r="C179" s="22"/>
    </row>
    <row r="180" spans="1:3" ht="14.25" x14ac:dyDescent="0.2">
      <c r="A180" s="22"/>
      <c r="B180" s="22"/>
      <c r="C180" s="22"/>
    </row>
    <row r="181" spans="1:3" ht="14.25" x14ac:dyDescent="0.2">
      <c r="A181" s="22"/>
      <c r="B181" s="22"/>
      <c r="C181" s="22"/>
    </row>
    <row r="182" spans="1:3" ht="14.25" x14ac:dyDescent="0.2">
      <c r="A182" s="22"/>
      <c r="B182" s="22"/>
      <c r="C182" s="22"/>
    </row>
    <row r="183" spans="1:3" ht="14.25" x14ac:dyDescent="0.2">
      <c r="A183" s="22"/>
      <c r="B183" s="22"/>
      <c r="C183" s="22"/>
    </row>
    <row r="2016" spans="130:130" x14ac:dyDescent="0.2">
      <c r="DZ2016" s="317"/>
    </row>
  </sheetData>
  <sheetProtection algorithmName="SHA-512" hashValue="s+OgGIfJsJvV1UTMIf3Xf+gg7cPDIFkqZj3TbotIEyrnyYKycoHzZEs3MI2iqcwjWxFNxe0Q11PUCKrZc4+wcg==" saltValue="eAGZLCGq/GiPsTWfdnD3cw==" spinCount="100000" sheet="1" insertRows="0" deleteRows="0"/>
  <customSheetViews>
    <customSheetView guid="{5FD3B1AB-017C-414B-9DD8-B283259DE27C}" showGridLines="0" showRuler="0" topLeftCell="A4">
      <selection activeCell="A8" sqref="A8"/>
      <pageMargins left="0" right="0" top="0" bottom="0" header="0" footer="0"/>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F25" sqref="F25"/>
    </sheetView>
  </sheetViews>
  <sheetFormatPr defaultRowHeight="12.75" x14ac:dyDescent="0.2"/>
  <cols>
    <col min="1" max="1" width="13" customWidth="1"/>
    <col min="2" max="2" width="27.85546875" customWidth="1"/>
    <col min="3" max="3" width="24.28515625" customWidth="1"/>
    <col min="4" max="4" width="24" customWidth="1"/>
  </cols>
  <sheetData>
    <row r="1" spans="1:4" ht="15" x14ac:dyDescent="0.25">
      <c r="A1" s="709" t="s">
        <v>897</v>
      </c>
      <c r="B1" s="709"/>
      <c r="C1" s="709"/>
      <c r="D1" s="709"/>
    </row>
    <row r="2" spans="1:4" ht="14.25" x14ac:dyDescent="0.2">
      <c r="A2" s="22"/>
      <c r="B2" s="22"/>
      <c r="C2" s="22"/>
      <c r="D2" s="22"/>
    </row>
    <row r="3" spans="1:4" ht="15" x14ac:dyDescent="0.25">
      <c r="A3" s="709" t="s">
        <v>817</v>
      </c>
      <c r="B3" s="709"/>
      <c r="C3" s="709"/>
      <c r="D3" s="709"/>
    </row>
    <row r="4" spans="1:4" ht="14.25" x14ac:dyDescent="0.2">
      <c r="A4" s="22"/>
      <c r="B4" s="22"/>
      <c r="C4" s="22"/>
      <c r="D4" s="22"/>
    </row>
    <row r="5" spans="1:4" ht="15" x14ac:dyDescent="0.25">
      <c r="A5" s="711" t="str">
        <f>'FORM 1'!A6:D6</f>
        <v>Name of Company:  &lt;INSERT YOUR COMPANY NAME HERE&gt;</v>
      </c>
      <c r="B5" s="711"/>
      <c r="C5" s="711"/>
      <c r="D5" s="711"/>
    </row>
    <row r="6" spans="1:4" ht="14.25" x14ac:dyDescent="0.2">
      <c r="A6" s="22" t="s">
        <v>24</v>
      </c>
      <c r="B6" s="22"/>
      <c r="C6" s="22"/>
      <c r="D6" s="22"/>
    </row>
    <row r="7" spans="1:4" ht="14.25" x14ac:dyDescent="0.2">
      <c r="A7" s="714" t="str">
        <f>'SCHED S-1'!A7:D7</f>
        <v>Experience Period:  January 1, 2022 - December 31, 2022</v>
      </c>
      <c r="B7" s="714"/>
      <c r="C7" s="714"/>
      <c r="D7" s="714"/>
    </row>
    <row r="8" spans="1:4" ht="25.5" customHeight="1" x14ac:dyDescent="0.2">
      <c r="A8" s="379"/>
      <c r="B8" s="379"/>
      <c r="C8" s="379"/>
      <c r="D8" s="379"/>
    </row>
    <row r="9" spans="1:4" ht="14.25" x14ac:dyDescent="0.2">
      <c r="A9" s="715" t="s">
        <v>898</v>
      </c>
      <c r="B9" s="715"/>
      <c r="C9" s="715"/>
      <c r="D9" s="715"/>
    </row>
    <row r="10" spans="1:4" ht="24" customHeight="1" x14ac:dyDescent="0.2">
      <c r="A10" s="22"/>
      <c r="B10" s="22"/>
      <c r="C10" s="22"/>
      <c r="D10" s="22"/>
    </row>
    <row r="11" spans="1:4" ht="14.25" x14ac:dyDescent="0.2">
      <c r="A11" s="225" t="s">
        <v>899</v>
      </c>
      <c r="B11" s="22"/>
      <c r="C11" s="22"/>
      <c r="D11" s="22"/>
    </row>
    <row r="12" spans="1:4" ht="15" thickBot="1" x14ac:dyDescent="0.25">
      <c r="A12" s="22"/>
      <c r="B12" s="22"/>
      <c r="C12" s="22"/>
      <c r="D12" s="22"/>
    </row>
    <row r="13" spans="1:4" ht="64.5" customHeight="1" thickBot="1" x14ac:dyDescent="0.25">
      <c r="A13" s="39" t="s">
        <v>900</v>
      </c>
      <c r="B13" s="380" t="s">
        <v>901</v>
      </c>
      <c r="C13" s="380" t="s">
        <v>902</v>
      </c>
      <c r="D13" s="380" t="s">
        <v>903</v>
      </c>
    </row>
    <row r="14" spans="1:4" ht="13.5" thickBot="1" x14ac:dyDescent="0.25">
      <c r="A14" s="727"/>
      <c r="B14" s="150"/>
      <c r="C14" s="151"/>
      <c r="D14" s="119"/>
    </row>
    <row r="15" spans="1:4" ht="13.5" thickBot="1" x14ac:dyDescent="0.25">
      <c r="A15" s="727"/>
      <c r="B15" s="152"/>
      <c r="C15" s="128"/>
      <c r="D15" s="120"/>
    </row>
    <row r="16" spans="1:4" ht="13.5" thickBot="1" x14ac:dyDescent="0.25">
      <c r="A16" s="727"/>
      <c r="B16" s="153"/>
      <c r="C16" s="154"/>
      <c r="D16" s="125"/>
    </row>
    <row r="17" spans="1:4" ht="13.5" thickBot="1" x14ac:dyDescent="0.25">
      <c r="A17" s="727"/>
      <c r="B17" s="155"/>
      <c r="C17" s="156"/>
      <c r="D17" s="157"/>
    </row>
    <row r="18" spans="1:4" ht="13.5" thickBot="1" x14ac:dyDescent="0.25">
      <c r="A18" s="727"/>
      <c r="B18" s="152"/>
      <c r="C18" s="128"/>
      <c r="D18" s="120"/>
    </row>
    <row r="19" spans="1:4" ht="13.5" thickBot="1" x14ac:dyDescent="0.25">
      <c r="A19" s="727"/>
      <c r="B19" s="153"/>
      <c r="C19" s="154"/>
      <c r="D19" s="125"/>
    </row>
    <row r="20" spans="1:4" ht="13.5" thickBot="1" x14ac:dyDescent="0.25">
      <c r="A20" s="727"/>
      <c r="B20" s="155"/>
      <c r="C20" s="156"/>
      <c r="D20" s="157"/>
    </row>
    <row r="21" spans="1:4" ht="13.5" thickBot="1" x14ac:dyDescent="0.25">
      <c r="A21" s="727"/>
      <c r="B21" s="152"/>
      <c r="C21" s="128"/>
      <c r="D21" s="120"/>
    </row>
    <row r="22" spans="1:4" ht="13.5" thickBot="1" x14ac:dyDescent="0.25">
      <c r="A22" s="727"/>
      <c r="B22" s="153"/>
      <c r="C22" s="154"/>
      <c r="D22" s="125"/>
    </row>
    <row r="23" spans="1:4" ht="13.5" thickBot="1" x14ac:dyDescent="0.25">
      <c r="A23" s="727"/>
      <c r="B23" s="155"/>
      <c r="C23" s="156"/>
      <c r="D23" s="157"/>
    </row>
    <row r="24" spans="1:4" ht="13.5" thickBot="1" x14ac:dyDescent="0.25">
      <c r="A24" s="727"/>
      <c r="B24" s="152"/>
      <c r="C24" s="128"/>
      <c r="D24" s="120"/>
    </row>
    <row r="25" spans="1:4" ht="13.5" thickBot="1" x14ac:dyDescent="0.25">
      <c r="A25" s="727"/>
      <c r="B25" s="153"/>
      <c r="C25" s="154"/>
      <c r="D25" s="125"/>
    </row>
    <row r="26" spans="1:4" ht="13.5" thickBot="1" x14ac:dyDescent="0.25">
      <c r="A26" s="727"/>
      <c r="B26" s="155"/>
      <c r="C26" s="156"/>
      <c r="D26" s="157"/>
    </row>
    <row r="27" spans="1:4" ht="13.5" thickBot="1" x14ac:dyDescent="0.25">
      <c r="A27" s="727"/>
      <c r="B27" s="152"/>
      <c r="C27" s="128"/>
      <c r="D27" s="120"/>
    </row>
    <row r="28" spans="1:4" ht="13.5" thickBot="1" x14ac:dyDescent="0.25">
      <c r="A28" s="727"/>
      <c r="B28" s="153"/>
      <c r="C28" s="154"/>
      <c r="D28" s="125"/>
    </row>
    <row r="29" spans="1:4" ht="13.5" thickBot="1" x14ac:dyDescent="0.25">
      <c r="A29" s="727"/>
      <c r="B29" s="155"/>
      <c r="C29" s="156"/>
      <c r="D29" s="157"/>
    </row>
    <row r="30" spans="1:4" ht="13.5" thickBot="1" x14ac:dyDescent="0.25">
      <c r="A30" s="727"/>
      <c r="B30" s="152"/>
      <c r="C30" s="128"/>
      <c r="D30" s="120"/>
    </row>
    <row r="31" spans="1:4" ht="13.5" thickBot="1" x14ac:dyDescent="0.25">
      <c r="A31" s="727"/>
      <c r="B31" s="153"/>
      <c r="C31" s="154"/>
      <c r="D31" s="125"/>
    </row>
    <row r="32" spans="1:4" ht="13.5" thickBot="1" x14ac:dyDescent="0.25">
      <c r="A32" s="727"/>
      <c r="B32" s="155"/>
      <c r="C32" s="156"/>
      <c r="D32" s="157"/>
    </row>
    <row r="33" spans="1:4" ht="13.5" thickBot="1" x14ac:dyDescent="0.25">
      <c r="A33" s="727"/>
      <c r="B33" s="152"/>
      <c r="C33" s="128"/>
      <c r="D33" s="120"/>
    </row>
    <row r="34" spans="1:4" ht="13.5" thickBot="1" x14ac:dyDescent="0.25">
      <c r="A34" s="727"/>
      <c r="B34" s="153"/>
      <c r="C34" s="154"/>
      <c r="D34" s="125"/>
    </row>
    <row r="35" spans="1:4" ht="13.5" thickBot="1" x14ac:dyDescent="0.25">
      <c r="A35" s="727"/>
      <c r="B35" s="155"/>
      <c r="C35" s="156"/>
      <c r="D35" s="157"/>
    </row>
    <row r="36" spans="1:4" ht="13.5" thickBot="1" x14ac:dyDescent="0.25">
      <c r="A36" s="727"/>
      <c r="B36" s="152"/>
      <c r="C36" s="128"/>
      <c r="D36" s="120"/>
    </row>
    <row r="37" spans="1:4" ht="13.5" thickBot="1" x14ac:dyDescent="0.25">
      <c r="A37" s="727"/>
      <c r="B37" s="153"/>
      <c r="C37" s="154"/>
      <c r="D37" s="125"/>
    </row>
    <row r="2016" spans="130:130" x14ac:dyDescent="0.2">
      <c r="DZ2016" s="317"/>
    </row>
  </sheetData>
  <sheetProtection algorithmName="SHA-512" hashValue="L96gDy50x0rNlL1bFAmpMsUxMYdkl60eW1bHjsNf/dAFb0KsmIgFmU8CEYC9cRzW3YAcPBkuyYZWp+FOI0xY0Q==" saltValue="mMRq66ToSd4a8ypZbu8RvQ==" spinCount="100000" sheet="1" insertRows="0" deleteRows="0"/>
  <customSheetViews>
    <customSheetView guid="{5FD3B1AB-017C-414B-9DD8-B283259DE27C}" showGridLines="0" showRuler="0" topLeftCell="A16">
      <selection activeCell="A14" sqref="A14:A16"/>
      <pageMargins left="0" right="0" top="0" bottom="0" header="0" footer="0"/>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zoomScaleNormal="100" workbookViewId="0">
      <selection activeCell="H61" sqref="H61"/>
    </sheetView>
  </sheetViews>
  <sheetFormatPr defaultColWidth="9.140625" defaultRowHeight="12.75" x14ac:dyDescent="0.2"/>
  <cols>
    <col min="1" max="1" width="1" customWidth="1"/>
    <col min="2" max="2" width="4.42578125" style="7" customWidth="1"/>
    <col min="3" max="3" width="40.7109375" style="4" customWidth="1"/>
    <col min="4" max="9" width="14.85546875" style="7" customWidth="1"/>
    <col min="10" max="11" width="9.140625" style="4"/>
  </cols>
  <sheetData>
    <row r="1" spans="1:10" x14ac:dyDescent="0.2">
      <c r="A1" s="624" t="s">
        <v>66</v>
      </c>
      <c r="B1" s="624"/>
      <c r="C1" s="624"/>
      <c r="D1" s="624"/>
      <c r="E1" s="624"/>
      <c r="F1" s="624"/>
      <c r="G1" s="624"/>
      <c r="H1" s="624"/>
      <c r="I1" s="624"/>
    </row>
    <row r="2" spans="1:10" x14ac:dyDescent="0.2">
      <c r="A2" s="624" t="s">
        <v>67</v>
      </c>
      <c r="B2" s="624"/>
      <c r="C2" s="624"/>
      <c r="D2" s="624"/>
      <c r="E2" s="624"/>
      <c r="F2" s="624"/>
      <c r="G2" s="624"/>
      <c r="H2" s="624"/>
      <c r="I2" s="624"/>
    </row>
    <row r="3" spans="1:10" x14ac:dyDescent="0.2">
      <c r="A3" s="624" t="str">
        <f>'FORM 1'!B50</f>
        <v>Calendar Year Ended December 31, 2022</v>
      </c>
      <c r="B3" s="624"/>
      <c r="C3" s="624"/>
      <c r="D3" s="624"/>
      <c r="E3" s="624"/>
      <c r="F3" s="624"/>
      <c r="G3" s="624"/>
      <c r="H3" s="624"/>
      <c r="I3" s="624"/>
    </row>
    <row r="4" spans="1:10" x14ac:dyDescent="0.2">
      <c r="A4" s="624" t="s">
        <v>6</v>
      </c>
      <c r="B4" s="624"/>
      <c r="C4" s="624"/>
      <c r="D4" s="624"/>
      <c r="E4" s="624"/>
      <c r="F4" s="624"/>
      <c r="G4" s="624"/>
      <c r="H4" s="624"/>
      <c r="I4" s="624"/>
    </row>
    <row r="5" spans="1:10" x14ac:dyDescent="0.2">
      <c r="A5" s="290"/>
    </row>
    <row r="6" spans="1:10" x14ac:dyDescent="0.2">
      <c r="A6" s="623" t="str">
        <f>'FORM 1'!A6:D6</f>
        <v>Name of Company:  &lt;INSERT YOUR COMPANY NAME HERE&gt;</v>
      </c>
      <c r="B6" s="623"/>
      <c r="C6" s="623"/>
      <c r="D6" s="623"/>
      <c r="E6" s="623"/>
      <c r="F6" s="623"/>
      <c r="G6" s="623"/>
      <c r="H6" s="623"/>
      <c r="I6" s="623"/>
    </row>
    <row r="7" spans="1:10" ht="12.75" customHeight="1" thickBot="1" x14ac:dyDescent="0.25">
      <c r="B7" s="457" t="s">
        <v>24</v>
      </c>
      <c r="C7" s="458"/>
      <c r="D7" s="459"/>
      <c r="E7" s="459"/>
      <c r="F7" s="459"/>
      <c r="G7" s="459"/>
      <c r="H7" s="459"/>
      <c r="I7" s="459"/>
    </row>
    <row r="8" spans="1:10" x14ac:dyDescent="0.2">
      <c r="B8" s="460"/>
      <c r="C8" s="461"/>
      <c r="D8" s="462" t="s">
        <v>11</v>
      </c>
      <c r="E8" s="463" t="s">
        <v>12</v>
      </c>
      <c r="F8" s="463" t="s">
        <v>13</v>
      </c>
      <c r="G8" s="464" t="s">
        <v>14</v>
      </c>
      <c r="H8" s="464" t="s">
        <v>15</v>
      </c>
      <c r="I8" s="465" t="s">
        <v>16</v>
      </c>
      <c r="J8" s="110"/>
    </row>
    <row r="9" spans="1:10" x14ac:dyDescent="0.2">
      <c r="B9" s="466"/>
      <c r="C9" s="467"/>
      <c r="D9" s="625" t="s">
        <v>19</v>
      </c>
      <c r="E9" s="626"/>
      <c r="F9" s="627"/>
      <c r="G9" s="393"/>
      <c r="H9" s="393" t="s">
        <v>20</v>
      </c>
      <c r="I9" s="468" t="s">
        <v>21</v>
      </c>
      <c r="J9" s="110"/>
    </row>
    <row r="10" spans="1:10" x14ac:dyDescent="0.2">
      <c r="B10" s="466"/>
      <c r="C10" s="112" t="s">
        <v>68</v>
      </c>
      <c r="D10" s="469"/>
      <c r="E10" s="470"/>
      <c r="F10" s="471"/>
      <c r="G10" s="367"/>
      <c r="H10" s="367" t="s">
        <v>22</v>
      </c>
      <c r="I10" s="472" t="s">
        <v>23</v>
      </c>
      <c r="J10" s="110"/>
    </row>
    <row r="11" spans="1:10" x14ac:dyDescent="0.2">
      <c r="B11" s="466"/>
      <c r="C11" s="225"/>
      <c r="D11" s="393"/>
      <c r="E11" s="393" t="s">
        <v>25</v>
      </c>
      <c r="F11" s="393" t="s">
        <v>27</v>
      </c>
      <c r="G11" s="367"/>
      <c r="H11" s="367" t="s">
        <v>28</v>
      </c>
      <c r="I11" s="472" t="s">
        <v>29</v>
      </c>
      <c r="J11" s="110"/>
    </row>
    <row r="12" spans="1:10" ht="19.5" customHeight="1" x14ac:dyDescent="0.2">
      <c r="B12" s="473"/>
      <c r="C12" s="474"/>
      <c r="D12" s="475" t="s">
        <v>30</v>
      </c>
      <c r="E12" s="475" t="s">
        <v>31</v>
      </c>
      <c r="F12" s="475" t="s">
        <v>32</v>
      </c>
      <c r="G12" s="475" t="s">
        <v>33</v>
      </c>
      <c r="H12" s="475" t="s">
        <v>34</v>
      </c>
      <c r="I12" s="476" t="s">
        <v>69</v>
      </c>
      <c r="J12" s="110"/>
    </row>
    <row r="13" spans="1:10" x14ac:dyDescent="0.2">
      <c r="B13" s="473" t="s">
        <v>70</v>
      </c>
      <c r="C13" s="276" t="s">
        <v>71</v>
      </c>
      <c r="D13" s="403"/>
      <c r="E13" s="477"/>
      <c r="F13" s="477"/>
      <c r="G13" s="403"/>
      <c r="H13" s="477"/>
      <c r="I13" s="478">
        <f>SUM(D13:H13)</f>
        <v>0</v>
      </c>
      <c r="J13" s="110"/>
    </row>
    <row r="14" spans="1:10" x14ac:dyDescent="0.2">
      <c r="B14" s="479" t="s">
        <v>72</v>
      </c>
      <c r="C14" s="276" t="s">
        <v>73</v>
      </c>
      <c r="D14" s="410"/>
      <c r="E14" s="418"/>
      <c r="F14" s="418"/>
      <c r="G14" s="410"/>
      <c r="H14" s="418"/>
      <c r="I14" s="480">
        <f t="shared" ref="I14:I29" si="0">SUM(D14:H14)</f>
        <v>0</v>
      </c>
      <c r="J14" s="110"/>
    </row>
    <row r="15" spans="1:10" x14ac:dyDescent="0.2">
      <c r="B15" s="479" t="s">
        <v>74</v>
      </c>
      <c r="C15" s="276" t="s">
        <v>75</v>
      </c>
      <c r="D15" s="418"/>
      <c r="E15" s="445"/>
      <c r="F15" s="414"/>
      <c r="G15" s="418"/>
      <c r="H15" s="405"/>
      <c r="I15" s="480">
        <f t="shared" si="0"/>
        <v>0</v>
      </c>
      <c r="J15" s="110"/>
    </row>
    <row r="16" spans="1:10" x14ac:dyDescent="0.2">
      <c r="B16" s="479">
        <v>2</v>
      </c>
      <c r="C16" s="276" t="s">
        <v>76</v>
      </c>
      <c r="D16" s="418"/>
      <c r="E16" s="418"/>
      <c r="F16" s="418"/>
      <c r="G16" s="481"/>
      <c r="H16" s="481"/>
      <c r="I16" s="480">
        <f t="shared" si="0"/>
        <v>0</v>
      </c>
      <c r="J16" s="110"/>
    </row>
    <row r="17" spans="1:10" ht="27.4" customHeight="1" x14ac:dyDescent="0.2">
      <c r="B17" s="482" t="s">
        <v>77</v>
      </c>
      <c r="C17" s="483" t="s">
        <v>78</v>
      </c>
      <c r="D17" s="418"/>
      <c r="E17" s="418"/>
      <c r="F17" s="418"/>
      <c r="G17" s="405"/>
      <c r="H17" s="406"/>
      <c r="I17" s="484">
        <f t="shared" si="0"/>
        <v>0</v>
      </c>
      <c r="J17" s="110"/>
    </row>
    <row r="18" spans="1:10" ht="27.4" customHeight="1" x14ac:dyDescent="0.2">
      <c r="B18" s="485" t="s">
        <v>79</v>
      </c>
      <c r="C18" s="486" t="s">
        <v>1251</v>
      </c>
      <c r="D18" s="418"/>
      <c r="E18" s="418"/>
      <c r="F18" s="418"/>
      <c r="G18" s="410"/>
      <c r="H18" s="411"/>
      <c r="I18" s="484">
        <f t="shared" si="0"/>
        <v>0</v>
      </c>
      <c r="J18" s="110"/>
    </row>
    <row r="19" spans="1:10" x14ac:dyDescent="0.2">
      <c r="B19" s="479" t="s">
        <v>80</v>
      </c>
      <c r="C19" s="276" t="s">
        <v>81</v>
      </c>
      <c r="D19" s="418"/>
      <c r="E19" s="418"/>
      <c r="F19" s="418"/>
      <c r="G19" s="410"/>
      <c r="H19" s="411"/>
      <c r="I19" s="484">
        <f t="shared" si="0"/>
        <v>0</v>
      </c>
      <c r="J19" s="110"/>
    </row>
    <row r="20" spans="1:10" ht="27" customHeight="1" x14ac:dyDescent="0.2">
      <c r="B20" s="479" t="s">
        <v>82</v>
      </c>
      <c r="C20" s="613" t="s">
        <v>1252</v>
      </c>
      <c r="D20" s="418"/>
      <c r="E20" s="418"/>
      <c r="F20" s="418"/>
      <c r="G20" s="413"/>
      <c r="H20" s="426"/>
      <c r="I20" s="484">
        <f t="shared" si="0"/>
        <v>0</v>
      </c>
      <c r="J20" s="110"/>
    </row>
    <row r="21" spans="1:10" x14ac:dyDescent="0.2">
      <c r="B21" s="479">
        <v>5</v>
      </c>
      <c r="C21" s="276" t="s">
        <v>83</v>
      </c>
      <c r="D21" s="418"/>
      <c r="E21" s="418"/>
      <c r="F21" s="418"/>
      <c r="G21" s="477"/>
      <c r="H21" s="477"/>
      <c r="I21" s="480">
        <f t="shared" si="0"/>
        <v>0</v>
      </c>
      <c r="J21" s="110"/>
    </row>
    <row r="22" spans="1:10" x14ac:dyDescent="0.2">
      <c r="B22" s="479">
        <v>6</v>
      </c>
      <c r="C22" s="276" t="s">
        <v>84</v>
      </c>
      <c r="D22" s="418"/>
      <c r="E22" s="418"/>
      <c r="F22" s="418"/>
      <c r="G22" s="418"/>
      <c r="H22" s="418"/>
      <c r="I22" s="480">
        <f t="shared" si="0"/>
        <v>0</v>
      </c>
      <c r="J22" s="110"/>
    </row>
    <row r="23" spans="1:10" x14ac:dyDescent="0.2">
      <c r="B23" s="479">
        <v>7</v>
      </c>
      <c r="C23" s="276" t="s">
        <v>85</v>
      </c>
      <c r="D23" s="418"/>
      <c r="E23" s="418"/>
      <c r="F23" s="418"/>
      <c r="G23" s="418"/>
      <c r="H23" s="418"/>
      <c r="I23" s="480">
        <f t="shared" si="0"/>
        <v>0</v>
      </c>
      <c r="J23" s="110"/>
    </row>
    <row r="24" spans="1:10" x14ac:dyDescent="0.2">
      <c r="A24" s="84"/>
      <c r="B24" s="479">
        <v>8</v>
      </c>
      <c r="C24" s="276" t="s">
        <v>86</v>
      </c>
      <c r="D24" s="418"/>
      <c r="E24" s="418"/>
      <c r="F24" s="418"/>
      <c r="G24" s="418"/>
      <c r="H24" s="418"/>
      <c r="I24" s="480">
        <f t="shared" si="0"/>
        <v>0</v>
      </c>
      <c r="J24" s="110"/>
    </row>
    <row r="25" spans="1:10" x14ac:dyDescent="0.2">
      <c r="A25" s="84"/>
      <c r="B25" s="479">
        <v>9</v>
      </c>
      <c r="C25" s="276" t="s">
        <v>87</v>
      </c>
      <c r="D25" s="418"/>
      <c r="E25" s="418"/>
      <c r="F25" s="418"/>
      <c r="G25" s="418"/>
      <c r="H25" s="418"/>
      <c r="I25" s="480">
        <f t="shared" si="0"/>
        <v>0</v>
      </c>
      <c r="J25" s="110"/>
    </row>
    <row r="26" spans="1:10" x14ac:dyDescent="0.2">
      <c r="B26" s="479">
        <v>10</v>
      </c>
      <c r="C26" s="276" t="s">
        <v>88</v>
      </c>
      <c r="D26" s="418"/>
      <c r="E26" s="418"/>
      <c r="F26" s="418"/>
      <c r="G26" s="418"/>
      <c r="H26" s="418"/>
      <c r="I26" s="480">
        <f t="shared" si="0"/>
        <v>0</v>
      </c>
      <c r="J26" s="110"/>
    </row>
    <row r="27" spans="1:10" x14ac:dyDescent="0.2">
      <c r="B27" s="479">
        <v>11</v>
      </c>
      <c r="C27" s="276" t="s">
        <v>89</v>
      </c>
      <c r="D27" s="418"/>
      <c r="E27" s="418"/>
      <c r="F27" s="418"/>
      <c r="G27" s="418"/>
      <c r="H27" s="418"/>
      <c r="I27" s="480">
        <f t="shared" si="0"/>
        <v>0</v>
      </c>
      <c r="J27" s="110"/>
    </row>
    <row r="28" spans="1:10" x14ac:dyDescent="0.2">
      <c r="B28" s="479">
        <v>12</v>
      </c>
      <c r="C28" s="276" t="s">
        <v>90</v>
      </c>
      <c r="D28" s="418"/>
      <c r="E28" s="418"/>
      <c r="F28" s="418"/>
      <c r="G28" s="418"/>
      <c r="H28" s="418"/>
      <c r="I28" s="480">
        <f t="shared" si="0"/>
        <v>0</v>
      </c>
      <c r="J28" s="110"/>
    </row>
    <row r="29" spans="1:10" x14ac:dyDescent="0.2">
      <c r="B29" s="479">
        <v>13</v>
      </c>
      <c r="C29" s="276" t="s">
        <v>91</v>
      </c>
      <c r="D29" s="418"/>
      <c r="E29" s="418"/>
      <c r="F29" s="418"/>
      <c r="G29" s="418"/>
      <c r="H29" s="418"/>
      <c r="I29" s="480">
        <f t="shared" si="0"/>
        <v>0</v>
      </c>
      <c r="J29" s="110"/>
    </row>
    <row r="30" spans="1:10" x14ac:dyDescent="0.2">
      <c r="B30" s="479">
        <v>14</v>
      </c>
      <c r="C30" s="276" t="s">
        <v>92</v>
      </c>
      <c r="D30" s="418"/>
      <c r="E30" s="418"/>
      <c r="F30" s="418"/>
      <c r="G30" s="418"/>
      <c r="H30" s="418"/>
      <c r="I30" s="480">
        <f t="shared" ref="I30:I57" si="1">SUM(D30:H30)</f>
        <v>0</v>
      </c>
      <c r="J30" s="110"/>
    </row>
    <row r="31" spans="1:10" x14ac:dyDescent="0.2">
      <c r="B31" s="479">
        <v>15</v>
      </c>
      <c r="C31" s="276" t="s">
        <v>93</v>
      </c>
      <c r="D31" s="418"/>
      <c r="E31" s="418"/>
      <c r="F31" s="418"/>
      <c r="G31" s="418"/>
      <c r="H31" s="418"/>
      <c r="I31" s="480">
        <f t="shared" si="1"/>
        <v>0</v>
      </c>
      <c r="J31" s="110"/>
    </row>
    <row r="32" spans="1:10" x14ac:dyDescent="0.2">
      <c r="B32" s="479">
        <v>16</v>
      </c>
      <c r="C32" s="276" t="s">
        <v>94</v>
      </c>
      <c r="D32" s="418"/>
      <c r="E32" s="418"/>
      <c r="F32" s="418"/>
      <c r="G32" s="418"/>
      <c r="H32" s="418"/>
      <c r="I32" s="480">
        <f t="shared" si="1"/>
        <v>0</v>
      </c>
      <c r="J32" s="110"/>
    </row>
    <row r="33" spans="1:10" x14ac:dyDescent="0.2">
      <c r="B33" s="479">
        <v>17</v>
      </c>
      <c r="C33" s="276" t="s">
        <v>95</v>
      </c>
      <c r="D33" s="418"/>
      <c r="E33" s="418"/>
      <c r="F33" s="418"/>
      <c r="G33" s="418"/>
      <c r="H33" s="418"/>
      <c r="I33" s="480">
        <f t="shared" si="1"/>
        <v>0</v>
      </c>
      <c r="J33" s="110"/>
    </row>
    <row r="34" spans="1:10" x14ac:dyDescent="0.2">
      <c r="B34" s="479">
        <v>18</v>
      </c>
      <c r="C34" s="276" t="s">
        <v>96</v>
      </c>
      <c r="D34" s="418"/>
      <c r="E34" s="418"/>
      <c r="F34" s="418"/>
      <c r="G34" s="418"/>
      <c r="H34" s="418"/>
      <c r="I34" s="480">
        <f t="shared" si="1"/>
        <v>0</v>
      </c>
      <c r="J34" s="110"/>
    </row>
    <row r="35" spans="1:10" x14ac:dyDescent="0.2">
      <c r="B35" s="479">
        <v>19</v>
      </c>
      <c r="C35" s="276" t="s">
        <v>97</v>
      </c>
      <c r="D35" s="418"/>
      <c r="E35" s="418"/>
      <c r="F35" s="418"/>
      <c r="G35" s="418"/>
      <c r="H35" s="418"/>
      <c r="I35" s="480">
        <f t="shared" si="1"/>
        <v>0</v>
      </c>
      <c r="J35" s="110"/>
    </row>
    <row r="36" spans="1:10" ht="13.5" thickBot="1" x14ac:dyDescent="0.25">
      <c r="B36" s="487">
        <v>20</v>
      </c>
      <c r="C36" s="488" t="s">
        <v>98</v>
      </c>
      <c r="D36" s="489"/>
      <c r="E36" s="489"/>
      <c r="F36" s="489"/>
      <c r="G36" s="489"/>
      <c r="H36" s="489"/>
      <c r="I36" s="490">
        <f t="shared" si="1"/>
        <v>0</v>
      </c>
      <c r="J36" s="110"/>
    </row>
    <row r="37" spans="1:10" x14ac:dyDescent="0.2">
      <c r="B37" s="395"/>
      <c r="C37" s="225"/>
      <c r="D37" s="491"/>
      <c r="E37" s="491"/>
      <c r="F37" s="491"/>
      <c r="G37" s="491"/>
      <c r="H37" s="491"/>
      <c r="I37" s="491"/>
    </row>
    <row r="38" spans="1:10" x14ac:dyDescent="0.2">
      <c r="A38" s="624" t="s">
        <v>99</v>
      </c>
      <c r="B38" s="624"/>
      <c r="C38" s="624"/>
      <c r="D38" s="624"/>
      <c r="E38" s="624"/>
      <c r="F38" s="624"/>
      <c r="G38" s="624"/>
      <c r="H38" s="624"/>
      <c r="I38" s="624"/>
    </row>
    <row r="39" spans="1:10" x14ac:dyDescent="0.2">
      <c r="A39" s="624" t="s">
        <v>67</v>
      </c>
      <c r="B39" s="624"/>
      <c r="C39" s="624"/>
      <c r="D39" s="624"/>
      <c r="E39" s="624"/>
      <c r="F39" s="624"/>
      <c r="G39" s="624"/>
      <c r="H39" s="624"/>
      <c r="I39" s="624"/>
    </row>
    <row r="40" spans="1:10" x14ac:dyDescent="0.2">
      <c r="A40" s="624" t="str">
        <f>'FORM 1'!$B$50</f>
        <v>Calendar Year Ended December 31, 2022</v>
      </c>
      <c r="B40" s="624"/>
      <c r="C40" s="624"/>
      <c r="D40" s="624"/>
      <c r="E40" s="624"/>
      <c r="F40" s="624"/>
      <c r="G40" s="624"/>
      <c r="H40" s="624"/>
      <c r="I40" s="624"/>
    </row>
    <row r="41" spans="1:10" x14ac:dyDescent="0.2">
      <c r="A41" s="624" t="s">
        <v>6</v>
      </c>
      <c r="B41" s="624"/>
      <c r="C41" s="624"/>
      <c r="D41" s="624"/>
      <c r="E41" s="624"/>
      <c r="F41" s="624"/>
      <c r="G41" s="624"/>
      <c r="H41" s="624"/>
      <c r="I41" s="624"/>
    </row>
    <row r="42" spans="1:10" x14ac:dyDescent="0.2">
      <c r="A42" s="623" t="str">
        <f>'FORM 1'!A6:D6</f>
        <v>Name of Company:  &lt;INSERT YOUR COMPANY NAME HERE&gt;</v>
      </c>
      <c r="B42" s="623"/>
      <c r="C42" s="623"/>
      <c r="D42" s="623"/>
      <c r="E42" s="623"/>
      <c r="F42" s="623"/>
      <c r="G42" s="623"/>
      <c r="H42" s="623"/>
      <c r="I42" s="623"/>
    </row>
    <row r="43" spans="1:10" ht="12.75" customHeight="1" thickBot="1" x14ac:dyDescent="0.25">
      <c r="B43" s="457" t="s">
        <v>24</v>
      </c>
      <c r="C43" s="458"/>
      <c r="D43" s="459"/>
      <c r="E43" s="459"/>
      <c r="F43" s="459"/>
      <c r="G43" s="459"/>
      <c r="H43" s="459"/>
      <c r="I43" s="459"/>
    </row>
    <row r="44" spans="1:10" x14ac:dyDescent="0.2">
      <c r="B44" s="460"/>
      <c r="C44" s="461"/>
      <c r="D44" s="462" t="s">
        <v>11</v>
      </c>
      <c r="E44" s="463" t="s">
        <v>12</v>
      </c>
      <c r="F44" s="463" t="s">
        <v>13</v>
      </c>
      <c r="G44" s="464" t="s">
        <v>14</v>
      </c>
      <c r="H44" s="464" t="s">
        <v>15</v>
      </c>
      <c r="I44" s="465" t="s">
        <v>16</v>
      </c>
      <c r="J44" s="110"/>
    </row>
    <row r="45" spans="1:10" x14ac:dyDescent="0.2">
      <c r="B45" s="466"/>
      <c r="C45" s="467"/>
      <c r="D45" s="625" t="s">
        <v>19</v>
      </c>
      <c r="E45" s="626"/>
      <c r="F45" s="627"/>
      <c r="G45" s="393"/>
      <c r="H45" s="393" t="s">
        <v>20</v>
      </c>
      <c r="I45" s="468" t="s">
        <v>21</v>
      </c>
      <c r="J45" s="110"/>
    </row>
    <row r="46" spans="1:10" x14ac:dyDescent="0.2">
      <c r="B46" s="466"/>
      <c r="C46" s="112" t="s">
        <v>68</v>
      </c>
      <c r="D46" s="469"/>
      <c r="E46" s="470"/>
      <c r="F46" s="471"/>
      <c r="G46" s="367"/>
      <c r="H46" s="367" t="s">
        <v>22</v>
      </c>
      <c r="I46" s="472" t="s">
        <v>23</v>
      </c>
      <c r="J46" s="110"/>
    </row>
    <row r="47" spans="1:10" x14ac:dyDescent="0.2">
      <c r="B47" s="466"/>
      <c r="C47" s="225"/>
      <c r="D47" s="393"/>
      <c r="E47" s="393" t="s">
        <v>25</v>
      </c>
      <c r="F47" s="393" t="s">
        <v>27</v>
      </c>
      <c r="G47" s="367"/>
      <c r="H47" s="367" t="s">
        <v>28</v>
      </c>
      <c r="I47" s="472" t="s">
        <v>29</v>
      </c>
      <c r="J47" s="110"/>
    </row>
    <row r="48" spans="1:10" ht="19.5" customHeight="1" x14ac:dyDescent="0.2">
      <c r="B48" s="473"/>
      <c r="C48" s="474"/>
      <c r="D48" s="475" t="s">
        <v>30</v>
      </c>
      <c r="E48" s="475" t="s">
        <v>31</v>
      </c>
      <c r="F48" s="475" t="s">
        <v>32</v>
      </c>
      <c r="G48" s="475" t="s">
        <v>33</v>
      </c>
      <c r="H48" s="475" t="s">
        <v>34</v>
      </c>
      <c r="I48" s="476" t="s">
        <v>69</v>
      </c>
      <c r="J48" s="110"/>
    </row>
    <row r="49" spans="1:10" x14ac:dyDescent="0.2">
      <c r="B49" s="479">
        <v>21</v>
      </c>
      <c r="C49" s="276" t="s">
        <v>100</v>
      </c>
      <c r="D49" s="418"/>
      <c r="E49" s="418"/>
      <c r="F49" s="418"/>
      <c r="G49" s="418"/>
      <c r="H49" s="418"/>
      <c r="I49" s="480">
        <f t="shared" si="1"/>
        <v>0</v>
      </c>
      <c r="J49" s="110"/>
    </row>
    <row r="50" spans="1:10" x14ac:dyDescent="0.2">
      <c r="A50" s="84"/>
      <c r="B50" s="479">
        <v>22</v>
      </c>
      <c r="C50" s="276" t="s">
        <v>101</v>
      </c>
      <c r="D50" s="418"/>
      <c r="E50" s="418"/>
      <c r="F50" s="418"/>
      <c r="G50" s="418"/>
      <c r="H50" s="418"/>
      <c r="I50" s="480">
        <f t="shared" si="1"/>
        <v>0</v>
      </c>
      <c r="J50" s="110"/>
    </row>
    <row r="51" spans="1:10" x14ac:dyDescent="0.2">
      <c r="B51" s="479">
        <v>23</v>
      </c>
      <c r="C51" s="276" t="s">
        <v>102</v>
      </c>
      <c r="D51" s="418"/>
      <c r="E51" s="418"/>
      <c r="F51" s="418"/>
      <c r="G51" s="481"/>
      <c r="H51" s="481"/>
      <c r="I51" s="480">
        <f t="shared" si="1"/>
        <v>0</v>
      </c>
      <c r="J51" s="110"/>
    </row>
    <row r="52" spans="1:10" x14ac:dyDescent="0.2">
      <c r="B52" s="479">
        <v>24</v>
      </c>
      <c r="C52" s="276" t="s">
        <v>103</v>
      </c>
      <c r="D52" s="418"/>
      <c r="E52" s="418"/>
      <c r="F52" s="418"/>
      <c r="G52" s="405"/>
      <c r="H52" s="406"/>
      <c r="I52" s="484">
        <f t="shared" si="1"/>
        <v>0</v>
      </c>
      <c r="J52" s="110"/>
    </row>
    <row r="53" spans="1:10" x14ac:dyDescent="0.2">
      <c r="B53" s="479">
        <v>25</v>
      </c>
      <c r="C53" s="276" t="s">
        <v>104</v>
      </c>
      <c r="D53" s="418"/>
      <c r="E53" s="418"/>
      <c r="F53" s="418"/>
      <c r="G53" s="410"/>
      <c r="H53" s="426"/>
      <c r="I53" s="484">
        <f t="shared" si="1"/>
        <v>0</v>
      </c>
      <c r="J53" s="110"/>
    </row>
    <row r="54" spans="1:10" x14ac:dyDescent="0.2">
      <c r="B54" s="479">
        <v>26</v>
      </c>
      <c r="C54" s="276" t="s">
        <v>105</v>
      </c>
      <c r="D54" s="405"/>
      <c r="E54" s="418"/>
      <c r="F54" s="418"/>
      <c r="G54" s="408"/>
      <c r="H54" s="433"/>
      <c r="I54" s="480">
        <f t="shared" si="1"/>
        <v>0</v>
      </c>
      <c r="J54" s="110"/>
    </row>
    <row r="55" spans="1:10" x14ac:dyDescent="0.2">
      <c r="B55" s="479">
        <v>27</v>
      </c>
      <c r="C55" s="276" t="s">
        <v>106</v>
      </c>
      <c r="D55" s="481"/>
      <c r="E55" s="418"/>
      <c r="F55" s="418"/>
      <c r="G55" s="492"/>
      <c r="H55" s="418"/>
      <c r="I55" s="480">
        <f t="shared" si="1"/>
        <v>0</v>
      </c>
      <c r="J55" s="110"/>
    </row>
    <row r="56" spans="1:10" x14ac:dyDescent="0.2">
      <c r="B56" s="479">
        <v>28</v>
      </c>
      <c r="C56" s="276" t="s">
        <v>107</v>
      </c>
      <c r="D56" s="403"/>
      <c r="E56" s="435"/>
      <c r="F56" s="418"/>
      <c r="G56" s="403"/>
      <c r="H56" s="435"/>
      <c r="I56" s="480">
        <f t="shared" si="1"/>
        <v>0</v>
      </c>
      <c r="J56" s="110"/>
    </row>
    <row r="57" spans="1:10" x14ac:dyDescent="0.2">
      <c r="B57" s="479">
        <v>29</v>
      </c>
      <c r="C57" s="276" t="s">
        <v>108</v>
      </c>
      <c r="D57" s="422"/>
      <c r="E57" s="435"/>
      <c r="F57" s="418"/>
      <c r="G57" s="422"/>
      <c r="H57" s="435"/>
      <c r="I57" s="480">
        <f t="shared" si="1"/>
        <v>0</v>
      </c>
      <c r="J57" s="110"/>
    </row>
    <row r="58" spans="1:10" x14ac:dyDescent="0.2">
      <c r="B58" s="479">
        <v>30</v>
      </c>
      <c r="C58" s="276" t="s">
        <v>109</v>
      </c>
      <c r="D58" s="408"/>
      <c r="E58" s="435"/>
      <c r="F58" s="418"/>
      <c r="G58" s="408"/>
      <c r="H58" s="435"/>
      <c r="I58" s="480">
        <f t="shared" ref="I58:I68" si="2">SUM(D58:H58)</f>
        <v>0</v>
      </c>
      <c r="J58" s="110"/>
    </row>
    <row r="59" spans="1:10" x14ac:dyDescent="0.2">
      <c r="B59" s="479">
        <v>31</v>
      </c>
      <c r="C59" s="276" t="s">
        <v>110</v>
      </c>
      <c r="D59" s="477"/>
      <c r="E59" s="418"/>
      <c r="F59" s="481"/>
      <c r="G59" s="492"/>
      <c r="H59" s="418"/>
      <c r="I59" s="480">
        <f t="shared" si="2"/>
        <v>0</v>
      </c>
      <c r="J59" s="110"/>
    </row>
    <row r="60" spans="1:10" x14ac:dyDescent="0.2">
      <c r="B60" s="479">
        <v>32</v>
      </c>
      <c r="C60" s="276" t="s">
        <v>111</v>
      </c>
      <c r="D60" s="481"/>
      <c r="E60" s="405"/>
      <c r="F60" s="414"/>
      <c r="G60" s="414"/>
      <c r="H60" s="414"/>
      <c r="I60" s="480">
        <f t="shared" si="2"/>
        <v>0</v>
      </c>
      <c r="J60" s="110"/>
    </row>
    <row r="61" spans="1:10" x14ac:dyDescent="0.2">
      <c r="B61" s="479">
        <v>33</v>
      </c>
      <c r="C61" s="276" t="s">
        <v>112</v>
      </c>
      <c r="D61" s="405"/>
      <c r="E61" s="376"/>
      <c r="F61" s="376"/>
      <c r="G61" s="376"/>
      <c r="H61" s="418"/>
      <c r="I61" s="480">
        <f t="shared" si="2"/>
        <v>0</v>
      </c>
      <c r="J61" s="110"/>
    </row>
    <row r="62" spans="1:10" x14ac:dyDescent="0.2">
      <c r="B62" s="479">
        <v>34</v>
      </c>
      <c r="C62" s="276" t="s">
        <v>113</v>
      </c>
      <c r="D62" s="410"/>
      <c r="E62" s="376"/>
      <c r="F62" s="411"/>
      <c r="G62" s="435"/>
      <c r="H62" s="403"/>
      <c r="I62" s="480">
        <f t="shared" si="2"/>
        <v>0</v>
      </c>
      <c r="J62" s="110"/>
    </row>
    <row r="63" spans="1:10" x14ac:dyDescent="0.2">
      <c r="B63" s="479">
        <v>35</v>
      </c>
      <c r="C63" s="276" t="s">
        <v>114</v>
      </c>
      <c r="D63" s="413"/>
      <c r="E63" s="415"/>
      <c r="F63" s="426"/>
      <c r="G63" s="435"/>
      <c r="H63" s="410"/>
      <c r="I63" s="480">
        <f t="shared" si="2"/>
        <v>0</v>
      </c>
      <c r="J63" s="110"/>
    </row>
    <row r="64" spans="1:10" x14ac:dyDescent="0.2">
      <c r="B64" s="479">
        <v>36</v>
      </c>
      <c r="C64" s="276" t="s">
        <v>115</v>
      </c>
      <c r="D64" s="477"/>
      <c r="E64" s="477"/>
      <c r="F64" s="477"/>
      <c r="G64" s="418"/>
      <c r="H64" s="418"/>
      <c r="I64" s="480">
        <f t="shared" si="2"/>
        <v>0</v>
      </c>
      <c r="J64" s="110"/>
    </row>
    <row r="65" spans="1:10" x14ac:dyDescent="0.2">
      <c r="B65" s="479">
        <v>37</v>
      </c>
      <c r="C65" s="276" t="s">
        <v>116</v>
      </c>
      <c r="D65" s="418"/>
      <c r="E65" s="418"/>
      <c r="F65" s="418"/>
      <c r="G65" s="418"/>
      <c r="H65" s="418"/>
      <c r="I65" s="480">
        <f t="shared" si="2"/>
        <v>0</v>
      </c>
      <c r="J65" s="110"/>
    </row>
    <row r="66" spans="1:10" x14ac:dyDescent="0.2">
      <c r="A66" s="84"/>
      <c r="B66" s="479">
        <v>38</v>
      </c>
      <c r="C66" s="276" t="s">
        <v>117</v>
      </c>
      <c r="D66" s="418"/>
      <c r="E66" s="418"/>
      <c r="F66" s="418"/>
      <c r="G66" s="418"/>
      <c r="H66" s="418"/>
      <c r="I66" s="480">
        <f t="shared" si="2"/>
        <v>0</v>
      </c>
      <c r="J66" s="110"/>
    </row>
    <row r="67" spans="1:10" ht="13.5" thickBot="1" x14ac:dyDescent="0.25">
      <c r="B67" s="493">
        <v>39</v>
      </c>
      <c r="C67" s="494" t="s">
        <v>118</v>
      </c>
      <c r="D67" s="481"/>
      <c r="E67" s="481"/>
      <c r="F67" s="481"/>
      <c r="G67" s="481"/>
      <c r="H67" s="481"/>
      <c r="I67" s="495">
        <f t="shared" si="2"/>
        <v>0</v>
      </c>
      <c r="J67" s="110"/>
    </row>
    <row r="68" spans="1:10" ht="15.75" customHeight="1" thickBot="1" x14ac:dyDescent="0.25">
      <c r="B68" s="496">
        <v>40</v>
      </c>
      <c r="C68" s="497" t="s">
        <v>119</v>
      </c>
      <c r="D68" s="498">
        <f>SUM(D13:D67)</f>
        <v>0</v>
      </c>
      <c r="E68" s="498">
        <f>SUM(E13:E67)</f>
        <v>0</v>
      </c>
      <c r="F68" s="498">
        <f>SUM(F13:F67)</f>
        <v>0</v>
      </c>
      <c r="G68" s="498">
        <f>SUM(G13:G67)</f>
        <v>0</v>
      </c>
      <c r="H68" s="498">
        <f>SUM(H13:H67)</f>
        <v>0</v>
      </c>
      <c r="I68" s="498">
        <f t="shared" si="2"/>
        <v>0</v>
      </c>
      <c r="J68" s="110"/>
    </row>
    <row r="69" spans="1:10" ht="26.25" thickBot="1" x14ac:dyDescent="0.25">
      <c r="B69" s="499">
        <v>41</v>
      </c>
      <c r="C69" s="500" t="s">
        <v>120</v>
      </c>
      <c r="D69" s="501">
        <f>'FORM 1'!C35-D68</f>
        <v>0</v>
      </c>
      <c r="E69" s="501">
        <f>'FORM 1'!D35-E68</f>
        <v>0</v>
      </c>
      <c r="F69" s="501">
        <f>'FORM 1'!F35-F68</f>
        <v>0</v>
      </c>
      <c r="G69" s="501">
        <f>'FORM 1'!G35-G68</f>
        <v>0</v>
      </c>
      <c r="H69" s="501">
        <f>'FORM 1'!H35-H68</f>
        <v>0</v>
      </c>
      <c r="I69" s="498">
        <f>'FORM 1'!I35-I68</f>
        <v>0</v>
      </c>
      <c r="J69" s="110"/>
    </row>
    <row r="70" spans="1:10" x14ac:dyDescent="0.2">
      <c r="A70" s="51"/>
      <c r="B70" s="192"/>
      <c r="C70" s="97"/>
      <c r="D70" s="192"/>
      <c r="E70" s="192"/>
      <c r="F70" s="192"/>
      <c r="G70" s="192"/>
      <c r="H70" s="192"/>
      <c r="I70" s="192"/>
    </row>
    <row r="71" spans="1:10" x14ac:dyDescent="0.2">
      <c r="B71"/>
    </row>
    <row r="2016" spans="130:130" x14ac:dyDescent="0.2">
      <c r="DZ2016" s="317"/>
    </row>
  </sheetData>
  <sheetProtection algorithmName="SHA-512" hashValue="cZKE3XRjxWDuxoQ3beLIo/pmpN6Kwp8UG1xPuNmPPMipIImvka28LUJM4aBlkL/yrKq5KjzmWrFHcEjf7QYUWQ==" saltValue="mT0dgssgGy2tTeBrk2tcLQ==" spinCount="100000" sheet="1" selectLockedCells="1"/>
  <customSheetViews>
    <customSheetView guid="{5FD3B1AB-017C-414B-9DD8-B283259DE27C}" scale="75" showGridLines="0" showRuler="0">
      <selection activeCell="E13" sqref="E13"/>
      <rowBreaks count="1" manualBreakCount="1">
        <brk id="36" max="16383" man="1"/>
      </rowBreaks>
      <pageMargins left="0" right="0" top="0" bottom="0" header="0" footer="0"/>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2.75" x14ac:dyDescent="0.2"/>
  <cols>
    <col min="1" max="1" width="4.5703125" customWidth="1"/>
    <col min="2" max="2" width="48.5703125" customWidth="1"/>
    <col min="3" max="5" width="24.7109375" customWidth="1"/>
  </cols>
  <sheetData>
    <row r="1" spans="1:5" ht="15" x14ac:dyDescent="0.25">
      <c r="A1" s="709" t="s">
        <v>904</v>
      </c>
      <c r="B1" s="709"/>
      <c r="C1" s="709"/>
      <c r="D1" s="709"/>
      <c r="E1" s="709"/>
    </row>
    <row r="2" spans="1:5" ht="15" x14ac:dyDescent="0.25">
      <c r="A2" s="709" t="s">
        <v>905</v>
      </c>
      <c r="B2" s="709"/>
      <c r="C2" s="709"/>
      <c r="D2" s="709"/>
      <c r="E2" s="709"/>
    </row>
    <row r="3" spans="1:5" ht="15" x14ac:dyDescent="0.25">
      <c r="A3" s="709" t="s">
        <v>906</v>
      </c>
      <c r="B3" s="709"/>
      <c r="C3" s="709"/>
      <c r="D3" s="709"/>
      <c r="E3" s="709"/>
    </row>
    <row r="4" spans="1:5" ht="15" x14ac:dyDescent="0.25">
      <c r="A4" s="40"/>
      <c r="B4" s="40"/>
      <c r="C4" s="40" t="s">
        <v>907</v>
      </c>
      <c r="D4" s="40" t="s">
        <v>1268</v>
      </c>
      <c r="E4" s="378"/>
    </row>
    <row r="5" spans="1:5" ht="27.4" customHeight="1" thickBot="1" x14ac:dyDescent="0.25">
      <c r="A5" s="221" t="str">
        <f>'FORM 1'!A6:D6</f>
        <v>Name of Company:  &lt;INSERT YOUR COMPANY NAME HERE&gt;</v>
      </c>
      <c r="B5" s="221"/>
      <c r="C5" s="22"/>
      <c r="D5" s="22"/>
      <c r="E5" s="22"/>
    </row>
    <row r="6" spans="1:5" ht="15.75" thickBot="1" x14ac:dyDescent="0.3">
      <c r="A6" s="40"/>
      <c r="B6" s="40"/>
      <c r="C6" s="90" t="s">
        <v>908</v>
      </c>
      <c r="D6" s="90" t="s">
        <v>909</v>
      </c>
      <c r="E6" s="90" t="s">
        <v>65</v>
      </c>
    </row>
    <row r="7" spans="1:5" ht="15.4" customHeight="1" x14ac:dyDescent="0.2">
      <c r="A7" s="729" t="s">
        <v>910</v>
      </c>
      <c r="B7" s="729"/>
      <c r="C7" s="729"/>
      <c r="D7" s="729"/>
      <c r="E7" s="729"/>
    </row>
    <row r="8" spans="1:5" ht="15.4" customHeight="1" x14ac:dyDescent="0.2">
      <c r="A8" s="592" t="s">
        <v>123</v>
      </c>
      <c r="B8" s="281" t="s">
        <v>911</v>
      </c>
      <c r="C8" s="593"/>
      <c r="D8" s="593"/>
      <c r="E8" s="594">
        <f>C8+D8</f>
        <v>0</v>
      </c>
    </row>
    <row r="9" spans="1:5" ht="15.4" customHeight="1" x14ac:dyDescent="0.2">
      <c r="A9" s="592" t="s">
        <v>125</v>
      </c>
      <c r="B9" s="281" t="s">
        <v>912</v>
      </c>
      <c r="C9" s="593"/>
      <c r="D9" s="593"/>
      <c r="E9" s="594">
        <f t="shared" ref="E9:E22" si="0">C9+D9</f>
        <v>0</v>
      </c>
    </row>
    <row r="10" spans="1:5" ht="15.4" customHeight="1" x14ac:dyDescent="0.2">
      <c r="A10" s="592" t="s">
        <v>126</v>
      </c>
      <c r="B10" s="281" t="s">
        <v>913</v>
      </c>
      <c r="C10" s="594">
        <f>C8+C9</f>
        <v>0</v>
      </c>
      <c r="D10" s="594">
        <f>D8+D9</f>
        <v>0</v>
      </c>
      <c r="E10" s="594">
        <f t="shared" si="0"/>
        <v>0</v>
      </c>
    </row>
    <row r="11" spans="1:5" ht="15.4" customHeight="1" x14ac:dyDescent="0.2">
      <c r="A11" s="592" t="s">
        <v>128</v>
      </c>
      <c r="B11" s="281" t="s">
        <v>914</v>
      </c>
      <c r="C11" s="593"/>
      <c r="D11" s="593"/>
      <c r="E11" s="594">
        <f t="shared" si="0"/>
        <v>0</v>
      </c>
    </row>
    <row r="12" spans="1:5" ht="15.4" customHeight="1" x14ac:dyDescent="0.2">
      <c r="A12" s="592" t="s">
        <v>140</v>
      </c>
      <c r="B12" s="281" t="s">
        <v>915</v>
      </c>
      <c r="C12" s="593"/>
      <c r="D12" s="593"/>
      <c r="E12" s="594">
        <f t="shared" si="0"/>
        <v>0</v>
      </c>
    </row>
    <row r="13" spans="1:5" ht="15.4" customHeight="1" x14ac:dyDescent="0.2">
      <c r="A13" s="592" t="s">
        <v>141</v>
      </c>
      <c r="B13" s="281" t="s">
        <v>916</v>
      </c>
      <c r="C13" s="593"/>
      <c r="D13" s="593"/>
      <c r="E13" s="594">
        <f t="shared" si="0"/>
        <v>0</v>
      </c>
    </row>
    <row r="14" spans="1:5" ht="15.4" customHeight="1" x14ac:dyDescent="0.2">
      <c r="A14" s="592" t="s">
        <v>142</v>
      </c>
      <c r="B14" s="281" t="s">
        <v>917</v>
      </c>
      <c r="C14" s="594">
        <f>C10+C11-C12-C13</f>
        <v>0</v>
      </c>
      <c r="D14" s="594">
        <f>D10+D11-D12-D13</f>
        <v>0</v>
      </c>
      <c r="E14" s="594">
        <f t="shared" si="0"/>
        <v>0</v>
      </c>
    </row>
    <row r="15" spans="1:5" ht="15.4" customHeight="1" x14ac:dyDescent="0.2">
      <c r="A15" s="592" t="s">
        <v>143</v>
      </c>
      <c r="B15" s="281" t="s">
        <v>918</v>
      </c>
      <c r="C15" s="593"/>
      <c r="D15" s="593"/>
      <c r="E15" s="594">
        <f t="shared" si="0"/>
        <v>0</v>
      </c>
    </row>
    <row r="16" spans="1:5" ht="15.4" customHeight="1" x14ac:dyDescent="0.2">
      <c r="A16" s="592" t="s">
        <v>144</v>
      </c>
      <c r="B16" s="281" t="s">
        <v>919</v>
      </c>
      <c r="C16" s="593"/>
      <c r="D16" s="593"/>
      <c r="E16" s="594">
        <f t="shared" si="0"/>
        <v>0</v>
      </c>
    </row>
    <row r="17" spans="1:5" ht="15.4" customHeight="1" x14ac:dyDescent="0.2">
      <c r="A17" s="592" t="s">
        <v>145</v>
      </c>
      <c r="B17" s="281" t="s">
        <v>920</v>
      </c>
      <c r="C17" s="593"/>
      <c r="D17" s="593"/>
      <c r="E17" s="594">
        <f t="shared" si="0"/>
        <v>0</v>
      </c>
    </row>
    <row r="18" spans="1:5" ht="15.4" customHeight="1" x14ac:dyDescent="0.2">
      <c r="A18" s="592" t="s">
        <v>146</v>
      </c>
      <c r="B18" s="281" t="s">
        <v>921</v>
      </c>
      <c r="C18" s="593"/>
      <c r="D18" s="593"/>
      <c r="E18" s="594">
        <f t="shared" si="0"/>
        <v>0</v>
      </c>
    </row>
    <row r="19" spans="1:5" ht="15.4" customHeight="1" x14ac:dyDescent="0.2">
      <c r="A19" s="592" t="s">
        <v>147</v>
      </c>
      <c r="B19" s="281" t="s">
        <v>922</v>
      </c>
      <c r="C19" s="594">
        <f>C15+C16+C17+C18</f>
        <v>0</v>
      </c>
      <c r="D19" s="594">
        <f>D15+D16+D17+D18</f>
        <v>0</v>
      </c>
      <c r="E19" s="594">
        <f t="shared" si="0"/>
        <v>0</v>
      </c>
    </row>
    <row r="20" spans="1:5" ht="15.4" customHeight="1" x14ac:dyDescent="0.2">
      <c r="A20" s="592" t="s">
        <v>148</v>
      </c>
      <c r="B20" s="281" t="s">
        <v>923</v>
      </c>
      <c r="C20" s="593"/>
      <c r="D20" s="593"/>
      <c r="E20" s="594">
        <f t="shared" si="0"/>
        <v>0</v>
      </c>
    </row>
    <row r="21" spans="1:5" ht="15.4" customHeight="1" x14ac:dyDescent="0.2">
      <c r="A21" s="592" t="s">
        <v>149</v>
      </c>
      <c r="B21" s="281" t="s">
        <v>924</v>
      </c>
      <c r="C21" s="594">
        <f>C19+C20</f>
        <v>0</v>
      </c>
      <c r="D21" s="594">
        <f>D19+D20</f>
        <v>0</v>
      </c>
      <c r="E21" s="594">
        <f t="shared" si="0"/>
        <v>0</v>
      </c>
    </row>
    <row r="22" spans="1:5" ht="15.4" customHeight="1" x14ac:dyDescent="0.2">
      <c r="A22" s="592" t="s">
        <v>150</v>
      </c>
      <c r="B22" s="281" t="s">
        <v>925</v>
      </c>
      <c r="C22" s="594">
        <f>C14-C21</f>
        <v>0</v>
      </c>
      <c r="D22" s="594">
        <f>D14-D21</f>
        <v>0</v>
      </c>
      <c r="E22" s="594">
        <f t="shared" si="0"/>
        <v>0</v>
      </c>
    </row>
    <row r="23" spans="1:5" ht="15.4" customHeight="1" x14ac:dyDescent="0.2">
      <c r="A23" s="728" t="s">
        <v>926</v>
      </c>
      <c r="B23" s="728"/>
      <c r="C23" s="728"/>
      <c r="D23" s="728"/>
      <c r="E23" s="728"/>
    </row>
    <row r="24" spans="1:5" ht="15.4" customHeight="1" x14ac:dyDescent="0.2">
      <c r="A24" s="595" t="s">
        <v>151</v>
      </c>
      <c r="B24" s="281" t="s">
        <v>927</v>
      </c>
      <c r="C24" s="593"/>
      <c r="D24" s="593"/>
      <c r="E24" s="594">
        <f>C24+D24</f>
        <v>0</v>
      </c>
    </row>
    <row r="25" spans="1:5" ht="15.4" customHeight="1" x14ac:dyDescent="0.2">
      <c r="A25" s="595" t="s">
        <v>152</v>
      </c>
      <c r="B25" s="281" t="s">
        <v>928</v>
      </c>
      <c r="C25" s="593"/>
      <c r="D25" s="593"/>
      <c r="E25" s="594">
        <f t="shared" ref="E25:E30" si="1">C25+D25</f>
        <v>0</v>
      </c>
    </row>
    <row r="26" spans="1:5" ht="15.4" customHeight="1" x14ac:dyDescent="0.2">
      <c r="A26" s="595" t="s">
        <v>153</v>
      </c>
      <c r="B26" s="281" t="s">
        <v>929</v>
      </c>
      <c r="C26" s="593"/>
      <c r="D26" s="593"/>
      <c r="E26" s="594">
        <f t="shared" si="1"/>
        <v>0</v>
      </c>
    </row>
    <row r="27" spans="1:5" ht="15.4" customHeight="1" x14ac:dyDescent="0.2">
      <c r="A27" s="595" t="s">
        <v>154</v>
      </c>
      <c r="B27" s="281" t="s">
        <v>930</v>
      </c>
      <c r="C27" s="593"/>
      <c r="D27" s="593"/>
      <c r="E27" s="594">
        <f t="shared" si="1"/>
        <v>0</v>
      </c>
    </row>
    <row r="28" spans="1:5" ht="15.4" customHeight="1" x14ac:dyDescent="0.2">
      <c r="A28" s="595" t="s">
        <v>155</v>
      </c>
      <c r="B28" s="281" t="s">
        <v>931</v>
      </c>
      <c r="C28" s="593"/>
      <c r="D28" s="593"/>
      <c r="E28" s="594">
        <f t="shared" si="1"/>
        <v>0</v>
      </c>
    </row>
    <row r="29" spans="1:5" ht="39.4" customHeight="1" x14ac:dyDescent="0.2">
      <c r="A29" s="596" t="s">
        <v>156</v>
      </c>
      <c r="B29" s="597" t="s">
        <v>932</v>
      </c>
      <c r="C29" s="593"/>
      <c r="D29" s="593"/>
      <c r="E29" s="594">
        <f t="shared" si="1"/>
        <v>0</v>
      </c>
    </row>
    <row r="30" spans="1:5" ht="32.25" customHeight="1" thickBot="1" x14ac:dyDescent="0.25">
      <c r="A30" s="598" t="s">
        <v>157</v>
      </c>
      <c r="B30" s="365" t="s">
        <v>933</v>
      </c>
      <c r="C30" s="599">
        <f>C24+C25+C26+C27+C28-C29</f>
        <v>0</v>
      </c>
      <c r="D30" s="599">
        <f>D24+D25+D26+D27+D28-D29</f>
        <v>0</v>
      </c>
      <c r="E30" s="599">
        <f t="shared" si="1"/>
        <v>0</v>
      </c>
    </row>
    <row r="31" spans="1:5" x14ac:dyDescent="0.2">
      <c r="A31" s="41"/>
    </row>
    <row r="32" spans="1:5" x14ac:dyDescent="0.2">
      <c r="A32" s="41"/>
    </row>
    <row r="2016" spans="130:130" x14ac:dyDescent="0.2">
      <c r="DZ2016" s="317"/>
    </row>
  </sheetData>
  <sheetProtection algorithmName="SHA-512" hashValue="GLWto+D8qP4y2hiLtd009k1TFz0uvEUzO10Fx/V1wWW/3Vh+9QUevkUnve5RK3z5Ct9WnPxZKGi/ggm6gDgLjA==" saltValue="SpY09AN8oHvY1RJWqNb4HA==" spinCount="100000" sheet="1" selectLockedCells="1"/>
  <customSheetViews>
    <customSheetView guid="{5FD3B1AB-017C-414B-9DD8-B283259DE27C}" scale="75" showGridLines="0" showRuler="0">
      <selection activeCell="C9" sqref="C9"/>
      <pageMargins left="0" right="0" top="0" bottom="0" header="0" footer="0"/>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14" sqref="C14"/>
    </sheetView>
  </sheetViews>
  <sheetFormatPr defaultRowHeight="12.75" x14ac:dyDescent="0.2"/>
  <cols>
    <col min="1" max="1" width="5" customWidth="1"/>
    <col min="2" max="2" width="60.85546875" customWidth="1"/>
    <col min="3" max="5" width="19.7109375" customWidth="1"/>
  </cols>
  <sheetData>
    <row r="1" spans="1:5" ht="15" x14ac:dyDescent="0.25">
      <c r="A1" s="709" t="s">
        <v>904</v>
      </c>
      <c r="B1" s="726"/>
      <c r="C1" s="726"/>
      <c r="D1" s="726"/>
      <c r="E1" s="726"/>
    </row>
    <row r="2" spans="1:5" ht="15" x14ac:dyDescent="0.25">
      <c r="A2" s="709" t="s">
        <v>905</v>
      </c>
      <c r="B2" s="726"/>
      <c r="C2" s="726"/>
      <c r="D2" s="726"/>
      <c r="E2" s="726"/>
    </row>
    <row r="3" spans="1:5" ht="15" x14ac:dyDescent="0.25">
      <c r="A3" s="709" t="s">
        <v>934</v>
      </c>
      <c r="B3" s="726"/>
      <c r="C3" s="726"/>
      <c r="D3" s="726"/>
      <c r="E3" s="726"/>
    </row>
    <row r="4" spans="1:5" ht="15" x14ac:dyDescent="0.25">
      <c r="A4" s="40" t="str">
        <f>'FORM 1'!A6:D6</f>
        <v>Name of Company:  &lt;INSERT YOUR COMPANY NAME HERE&gt;</v>
      </c>
      <c r="B4" s="40"/>
      <c r="C4" s="22"/>
      <c r="D4" s="709" t="s">
        <v>1269</v>
      </c>
      <c r="E4" s="737"/>
    </row>
    <row r="5" spans="1:5" ht="14.25" x14ac:dyDescent="0.2">
      <c r="A5" s="726"/>
      <c r="B5" s="726"/>
      <c r="C5" s="22"/>
      <c r="D5" s="22"/>
      <c r="E5" s="22"/>
    </row>
    <row r="6" spans="1:5" ht="15" x14ac:dyDescent="0.25">
      <c r="A6" s="378" t="s">
        <v>907</v>
      </c>
      <c r="B6" s="216"/>
      <c r="C6" s="30" t="s">
        <v>908</v>
      </c>
      <c r="D6" s="30" t="s">
        <v>909</v>
      </c>
      <c r="E6" s="30" t="s">
        <v>65</v>
      </c>
    </row>
    <row r="7" spans="1:5" ht="18" customHeight="1" x14ac:dyDescent="0.25">
      <c r="A7" s="734" t="s">
        <v>935</v>
      </c>
      <c r="B7" s="735"/>
      <c r="C7" s="735"/>
      <c r="D7" s="735"/>
      <c r="E7" s="736"/>
    </row>
    <row r="8" spans="1:5" ht="18" customHeight="1" x14ac:dyDescent="0.25">
      <c r="A8" s="734" t="s">
        <v>936</v>
      </c>
      <c r="B8" s="735"/>
      <c r="C8" s="735"/>
      <c r="D8" s="735"/>
      <c r="E8" s="736"/>
    </row>
    <row r="9" spans="1:5" ht="18" customHeight="1" x14ac:dyDescent="0.2">
      <c r="A9" s="26" t="s">
        <v>123</v>
      </c>
      <c r="B9" s="25" t="s">
        <v>937</v>
      </c>
      <c r="C9" s="141"/>
      <c r="D9" s="141"/>
      <c r="E9" s="31">
        <f>SUM(C9:D9)</f>
        <v>0</v>
      </c>
    </row>
    <row r="10" spans="1:5" ht="18" customHeight="1" x14ac:dyDescent="0.2">
      <c r="A10" s="26" t="s">
        <v>125</v>
      </c>
      <c r="B10" s="25" t="s">
        <v>938</v>
      </c>
      <c r="C10" s="141"/>
      <c r="D10" s="141"/>
      <c r="E10" s="31">
        <f>SUM(C10:D10)</f>
        <v>0</v>
      </c>
    </row>
    <row r="11" spans="1:5" ht="18" customHeight="1" x14ac:dyDescent="0.2">
      <c r="A11" s="26" t="s">
        <v>126</v>
      </c>
      <c r="B11" s="25" t="s">
        <v>939</v>
      </c>
      <c r="C11" s="141"/>
      <c r="D11" s="141"/>
      <c r="E11" s="31">
        <f>SUM(C11:D11)</f>
        <v>0</v>
      </c>
    </row>
    <row r="12" spans="1:5" ht="18" customHeight="1" x14ac:dyDescent="0.2">
      <c r="A12" s="26" t="s">
        <v>128</v>
      </c>
      <c r="B12" s="25" t="s">
        <v>940</v>
      </c>
      <c r="C12" s="31">
        <f>SUM(C9:C11)</f>
        <v>0</v>
      </c>
      <c r="D12" s="31">
        <f>SUM(D9:D11)</f>
        <v>0</v>
      </c>
      <c r="E12" s="31">
        <f>SUM(E9:E11)</f>
        <v>0</v>
      </c>
    </row>
    <row r="13" spans="1:5" ht="18" customHeight="1" x14ac:dyDescent="0.25">
      <c r="A13" s="731" t="s">
        <v>941</v>
      </c>
      <c r="B13" s="732"/>
      <c r="C13" s="732"/>
      <c r="D13" s="732"/>
      <c r="E13" s="733"/>
    </row>
    <row r="14" spans="1:5" ht="18" customHeight="1" x14ac:dyDescent="0.2">
      <c r="A14" s="26" t="s">
        <v>140</v>
      </c>
      <c r="B14" s="25" t="s">
        <v>937</v>
      </c>
      <c r="C14" s="141"/>
      <c r="D14" s="141"/>
      <c r="E14" s="31">
        <f>SUM(C14:D14)</f>
        <v>0</v>
      </c>
    </row>
    <row r="15" spans="1:5" ht="18" customHeight="1" x14ac:dyDescent="0.2">
      <c r="A15" s="26" t="s">
        <v>141</v>
      </c>
      <c r="B15" s="25" t="s">
        <v>942</v>
      </c>
      <c r="C15" s="141"/>
      <c r="D15" s="141"/>
      <c r="E15" s="31">
        <f>SUM(C15:D15)</f>
        <v>0</v>
      </c>
    </row>
    <row r="16" spans="1:5" ht="18" customHeight="1" x14ac:dyDescent="0.2">
      <c r="A16" s="26" t="s">
        <v>142</v>
      </c>
      <c r="B16" s="25" t="s">
        <v>943</v>
      </c>
      <c r="C16" s="141"/>
      <c r="D16" s="141"/>
      <c r="E16" s="31">
        <f>SUM(C16:D16)</f>
        <v>0</v>
      </c>
    </row>
    <row r="17" spans="1:5" ht="18" customHeight="1" x14ac:dyDescent="0.2">
      <c r="A17" s="26" t="s">
        <v>143</v>
      </c>
      <c r="B17" s="25" t="s">
        <v>944</v>
      </c>
      <c r="C17" s="31">
        <f>SUM(C14:C16)</f>
        <v>0</v>
      </c>
      <c r="D17" s="31">
        <f>SUM(D14:D16)</f>
        <v>0</v>
      </c>
      <c r="E17" s="31">
        <f>SUM(E14:E16)</f>
        <v>0</v>
      </c>
    </row>
    <row r="18" spans="1:5" ht="18" customHeight="1" x14ac:dyDescent="0.2">
      <c r="A18" s="26" t="s">
        <v>144</v>
      </c>
      <c r="B18" s="27" t="s">
        <v>945</v>
      </c>
      <c r="C18" s="31">
        <f>SUM(C12+C17)</f>
        <v>0</v>
      </c>
      <c r="D18" s="31">
        <f>SUM(D12+D17)</f>
        <v>0</v>
      </c>
      <c r="E18" s="31">
        <f>SUM(E12+E17)</f>
        <v>0</v>
      </c>
    </row>
    <row r="19" spans="1:5" ht="18" customHeight="1" x14ac:dyDescent="0.25">
      <c r="A19" s="730" t="s">
        <v>946</v>
      </c>
      <c r="B19" s="730"/>
      <c r="C19" s="730"/>
      <c r="D19" s="730"/>
      <c r="E19" s="730"/>
    </row>
    <row r="20" spans="1:5" ht="18" customHeight="1" x14ac:dyDescent="0.2">
      <c r="A20" s="26" t="s">
        <v>145</v>
      </c>
      <c r="B20" s="25" t="s">
        <v>947</v>
      </c>
      <c r="C20" s="141"/>
      <c r="D20" s="141"/>
      <c r="E20" s="31">
        <f t="shared" ref="E20:E27" si="0">SUM(C20:D20)</f>
        <v>0</v>
      </c>
    </row>
    <row r="21" spans="1:5" ht="18" customHeight="1" x14ac:dyDescent="0.2">
      <c r="A21" s="26" t="s">
        <v>146</v>
      </c>
      <c r="B21" s="25" t="s">
        <v>948</v>
      </c>
      <c r="C21" s="141"/>
      <c r="D21" s="141"/>
      <c r="E21" s="31">
        <f t="shared" si="0"/>
        <v>0</v>
      </c>
    </row>
    <row r="22" spans="1:5" ht="18" customHeight="1" x14ac:dyDescent="0.2">
      <c r="A22" s="26" t="s">
        <v>147</v>
      </c>
      <c r="B22" s="25" t="s">
        <v>949</v>
      </c>
      <c r="C22" s="141"/>
      <c r="D22" s="141"/>
      <c r="E22" s="31">
        <f t="shared" si="0"/>
        <v>0</v>
      </c>
    </row>
    <row r="23" spans="1:5" ht="18" customHeight="1" x14ac:dyDescent="0.2">
      <c r="A23" s="26" t="s">
        <v>148</v>
      </c>
      <c r="B23" s="25" t="s">
        <v>950</v>
      </c>
      <c r="C23" s="141"/>
      <c r="D23" s="141"/>
      <c r="E23" s="31">
        <f t="shared" si="0"/>
        <v>0</v>
      </c>
    </row>
    <row r="24" spans="1:5" ht="18" customHeight="1" x14ac:dyDescent="0.2">
      <c r="A24" s="26" t="s">
        <v>149</v>
      </c>
      <c r="B24" s="25" t="s">
        <v>951</v>
      </c>
      <c r="C24" s="31">
        <f>SUM(C22:C23)</f>
        <v>0</v>
      </c>
      <c r="D24" s="31">
        <f>SUM(D22:D23)</f>
        <v>0</v>
      </c>
      <c r="E24" s="31">
        <f>SUM(E22:E23)</f>
        <v>0</v>
      </c>
    </row>
    <row r="25" spans="1:5" ht="18" customHeight="1" x14ac:dyDescent="0.2">
      <c r="A25" s="26" t="s">
        <v>150</v>
      </c>
      <c r="B25" s="28" t="s">
        <v>952</v>
      </c>
      <c r="C25" s="141"/>
      <c r="D25" s="141"/>
      <c r="E25" s="31">
        <f t="shared" si="0"/>
        <v>0</v>
      </c>
    </row>
    <row r="26" spans="1:5" ht="18" customHeight="1" x14ac:dyDescent="0.2">
      <c r="A26" s="26" t="s">
        <v>151</v>
      </c>
      <c r="B26" s="29" t="s">
        <v>953</v>
      </c>
      <c r="C26" s="31">
        <f>SUM(C20+C21+C24+C25)</f>
        <v>0</v>
      </c>
      <c r="D26" s="31">
        <f>SUM(D20+D21+D24+D25)</f>
        <v>0</v>
      </c>
      <c r="E26" s="31">
        <f>SUM(E20+E21+E24+E25)</f>
        <v>0</v>
      </c>
    </row>
    <row r="27" spans="1:5" ht="18" customHeight="1" x14ac:dyDescent="0.2">
      <c r="A27" s="26" t="s">
        <v>152</v>
      </c>
      <c r="B27" s="29" t="s">
        <v>954</v>
      </c>
      <c r="C27" s="141"/>
      <c r="D27" s="141"/>
      <c r="E27" s="31">
        <f t="shared" si="0"/>
        <v>0</v>
      </c>
    </row>
    <row r="28" spans="1:5" ht="18" customHeight="1" x14ac:dyDescent="0.2">
      <c r="A28" s="26" t="s">
        <v>153</v>
      </c>
      <c r="B28" s="25" t="s">
        <v>955</v>
      </c>
      <c r="C28" s="31">
        <f>SUM(C26:C27)</f>
        <v>0</v>
      </c>
      <c r="D28" s="31">
        <f>SUM(D26:D27)</f>
        <v>0</v>
      </c>
      <c r="E28" s="31">
        <f>SUM(E26:E27)</f>
        <v>0</v>
      </c>
    </row>
    <row r="2016" spans="130:130" x14ac:dyDescent="0.2">
      <c r="DZ2016" s="317"/>
    </row>
  </sheetData>
  <sheetProtection algorithmName="SHA-512" hashValue="EhXFY2MK9UKajKf6eGjvtpR2imb09760TuJvCEpr4AkvukNQVtP8Pf0TCt9q+CKa1/dSDR2b3QqypCENZHu0ug==" saltValue="0jgeRfaI/9Yb0cg44a5qEg==" spinCount="100000" sheet="1" selectLockedCells="1"/>
  <customSheetViews>
    <customSheetView guid="{5FD3B1AB-017C-414B-9DD8-B283259DE27C}" scale="75" showGridLines="0" showRuler="0">
      <selection activeCell="C11" sqref="C11"/>
      <pageMargins left="0" right="0" top="0" bottom="0" header="0" footer="0"/>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zoomScaleNormal="100" workbookViewId="0">
      <selection activeCell="F94" sqref="F94:G94"/>
    </sheetView>
  </sheetViews>
  <sheetFormatPr defaultRowHeight="12.75" x14ac:dyDescent="0.2"/>
  <cols>
    <col min="1" max="1" width="3.140625" customWidth="1"/>
    <col min="2" max="2" width="3.7109375" customWidth="1"/>
    <col min="3" max="3" width="28.85546875" customWidth="1"/>
    <col min="4" max="7" width="14.85546875" customWidth="1"/>
  </cols>
  <sheetData>
    <row r="1" spans="1:8" x14ac:dyDescent="0.2">
      <c r="A1" s="624" t="s">
        <v>956</v>
      </c>
      <c r="B1" s="624"/>
      <c r="C1" s="624"/>
      <c r="D1" s="624"/>
      <c r="E1" s="624"/>
      <c r="F1" s="624"/>
      <c r="G1" s="624"/>
    </row>
    <row r="2" spans="1:8" x14ac:dyDescent="0.2">
      <c r="A2" s="624" t="s">
        <v>957</v>
      </c>
      <c r="B2" s="624"/>
      <c r="C2" s="624"/>
      <c r="D2" s="624"/>
      <c r="E2" s="624"/>
      <c r="F2" s="624"/>
      <c r="G2" s="624"/>
    </row>
    <row r="3" spans="1:8" x14ac:dyDescent="0.2">
      <c r="A3" s="624" t="str">
        <f>'FORM 1'!$B$50</f>
        <v>Calendar Year Ended December 31, 2022</v>
      </c>
      <c r="B3" s="624"/>
      <c r="C3" s="624"/>
      <c r="D3" s="624"/>
      <c r="E3" s="624"/>
      <c r="F3" s="624"/>
      <c r="G3" s="624"/>
    </row>
    <row r="7" spans="1:8" x14ac:dyDescent="0.2">
      <c r="A7" s="623" t="str">
        <f>'FORM 1'!A6:D6</f>
        <v>Name of Company:  &lt;INSERT YOUR COMPANY NAME HERE&gt;</v>
      </c>
      <c r="B7" s="623"/>
      <c r="C7" s="623"/>
      <c r="D7" s="623"/>
      <c r="E7" s="623"/>
      <c r="F7" s="623"/>
      <c r="G7" s="623"/>
    </row>
    <row r="9" spans="1:8" x14ac:dyDescent="0.2">
      <c r="B9" t="s">
        <v>958</v>
      </c>
    </row>
    <row r="11" spans="1:8" ht="38.25" customHeight="1" x14ac:dyDescent="0.2">
      <c r="A11" s="95"/>
      <c r="B11" s="80" t="s">
        <v>959</v>
      </c>
      <c r="C11" s="687" t="s">
        <v>960</v>
      </c>
      <c r="D11" s="687"/>
      <c r="E11" s="687"/>
      <c r="F11" s="687"/>
      <c r="G11" s="687"/>
      <c r="H11" s="77"/>
    </row>
    <row r="12" spans="1:8" x14ac:dyDescent="0.2">
      <c r="C12" s="225"/>
      <c r="D12" s="225"/>
      <c r="E12" s="225"/>
      <c r="F12" s="225"/>
      <c r="G12" s="225"/>
    </row>
    <row r="13" spans="1:8" ht="63.4" customHeight="1" x14ac:dyDescent="0.2">
      <c r="B13" s="600" t="s">
        <v>961</v>
      </c>
      <c r="C13" s="687" t="s">
        <v>962</v>
      </c>
      <c r="D13" s="687"/>
      <c r="E13" s="687"/>
      <c r="F13" s="687"/>
      <c r="G13" s="687"/>
      <c r="H13" s="377"/>
    </row>
    <row r="14" spans="1:8" ht="42" customHeight="1" x14ac:dyDescent="0.2">
      <c r="B14" s="377"/>
      <c r="C14" s="377"/>
      <c r="D14" s="377"/>
      <c r="E14" s="377"/>
      <c r="F14" s="377"/>
      <c r="G14" s="377"/>
      <c r="H14" s="377"/>
    </row>
    <row r="16" spans="1:8" x14ac:dyDescent="0.2">
      <c r="C16" s="290" t="s">
        <v>963</v>
      </c>
    </row>
    <row r="18" spans="1:7" ht="48" x14ac:dyDescent="0.2">
      <c r="A18" s="601" t="s">
        <v>131</v>
      </c>
      <c r="B18" s="2"/>
      <c r="C18" s="602" t="s">
        <v>964</v>
      </c>
      <c r="D18" s="769" t="s">
        <v>965</v>
      </c>
      <c r="E18" s="769"/>
      <c r="F18" s="382" t="s">
        <v>966</v>
      </c>
      <c r="G18" s="382" t="s">
        <v>967</v>
      </c>
    </row>
    <row r="19" spans="1:7" ht="18" customHeight="1" x14ac:dyDescent="0.2">
      <c r="B19" s="81" t="s">
        <v>123</v>
      </c>
      <c r="C19" s="2" t="s">
        <v>968</v>
      </c>
      <c r="D19" s="135"/>
      <c r="E19" s="176"/>
      <c r="F19" s="177"/>
      <c r="G19" s="178"/>
    </row>
    <row r="20" spans="1:7" ht="18" customHeight="1" x14ac:dyDescent="0.2">
      <c r="B20" s="81" t="s">
        <v>125</v>
      </c>
      <c r="C20" s="2" t="s">
        <v>969</v>
      </c>
      <c r="D20" s="162"/>
      <c r="E20" s="179"/>
      <c r="F20" s="181"/>
      <c r="G20" s="182"/>
    </row>
    <row r="21" spans="1:7" ht="18" customHeight="1" x14ac:dyDescent="0.2">
      <c r="B21" s="81" t="s">
        <v>126</v>
      </c>
      <c r="C21" s="2" t="s">
        <v>970</v>
      </c>
      <c r="D21" s="184"/>
      <c r="E21" s="58">
        <f>D19-D20</f>
        <v>0</v>
      </c>
      <c r="F21" s="183"/>
      <c r="G21" s="182"/>
    </row>
    <row r="22" spans="1:7" ht="24.75" customHeight="1" x14ac:dyDescent="0.2">
      <c r="B22" s="381" t="s">
        <v>128</v>
      </c>
      <c r="C22" s="3" t="s">
        <v>971</v>
      </c>
      <c r="D22" s="185"/>
      <c r="E22" s="135"/>
      <c r="F22" s="183"/>
      <c r="G22" s="182"/>
    </row>
    <row r="23" spans="1:7" ht="18" customHeight="1" x14ac:dyDescent="0.2">
      <c r="A23" t="s">
        <v>24</v>
      </c>
      <c r="B23" s="81" t="s">
        <v>140</v>
      </c>
      <c r="C23" s="2" t="s">
        <v>972</v>
      </c>
      <c r="D23" s="185"/>
      <c r="E23" s="135"/>
      <c r="F23" s="183"/>
      <c r="G23" s="182"/>
    </row>
    <row r="24" spans="1:7" ht="18" customHeight="1" x14ac:dyDescent="0.2">
      <c r="B24" s="81" t="s">
        <v>141</v>
      </c>
      <c r="C24" s="2" t="s">
        <v>107</v>
      </c>
      <c r="D24" s="185"/>
      <c r="E24" s="135"/>
      <c r="F24" s="183"/>
      <c r="G24" s="182"/>
    </row>
    <row r="25" spans="1:7" ht="18" customHeight="1" x14ac:dyDescent="0.2">
      <c r="B25" s="81" t="s">
        <v>142</v>
      </c>
      <c r="C25" s="2" t="s">
        <v>108</v>
      </c>
      <c r="D25" s="185"/>
      <c r="E25" s="135"/>
      <c r="F25" s="183"/>
      <c r="G25" s="182"/>
    </row>
    <row r="26" spans="1:7" ht="18" customHeight="1" x14ac:dyDescent="0.2">
      <c r="B26" s="81" t="s">
        <v>143</v>
      </c>
      <c r="C26" s="2" t="s">
        <v>973</v>
      </c>
      <c r="D26" s="185"/>
      <c r="E26" s="135"/>
      <c r="F26" s="183"/>
      <c r="G26" s="182"/>
    </row>
    <row r="27" spans="1:7" ht="18" customHeight="1" x14ac:dyDescent="0.2">
      <c r="B27" s="81" t="s">
        <v>144</v>
      </c>
      <c r="C27" s="2" t="s">
        <v>974</v>
      </c>
      <c r="D27" s="185"/>
      <c r="E27" s="135"/>
      <c r="F27" s="183"/>
      <c r="G27" s="182"/>
    </row>
    <row r="28" spans="1:7" ht="18" customHeight="1" x14ac:dyDescent="0.2">
      <c r="B28" s="81" t="s">
        <v>145</v>
      </c>
      <c r="C28" s="277" t="s">
        <v>93</v>
      </c>
      <c r="D28" s="185"/>
      <c r="E28" s="135"/>
      <c r="F28" s="179"/>
      <c r="G28" s="180"/>
    </row>
    <row r="29" spans="1:7" ht="18" customHeight="1" x14ac:dyDescent="0.2">
      <c r="B29" s="81" t="s">
        <v>146</v>
      </c>
      <c r="C29" s="2" t="s">
        <v>94</v>
      </c>
      <c r="D29" s="185"/>
      <c r="E29" s="135"/>
      <c r="F29" s="135"/>
      <c r="G29" s="135"/>
    </row>
    <row r="30" spans="1:7" ht="18" customHeight="1" x14ac:dyDescent="0.2">
      <c r="B30" s="81" t="s">
        <v>147</v>
      </c>
      <c r="C30" s="2" t="s">
        <v>975</v>
      </c>
      <c r="D30" s="185"/>
      <c r="E30" s="135"/>
      <c r="F30" s="135"/>
      <c r="G30" s="135"/>
    </row>
    <row r="31" spans="1:7" ht="18" customHeight="1" x14ac:dyDescent="0.2">
      <c r="B31" s="81" t="s">
        <v>148</v>
      </c>
      <c r="C31" s="2" t="s">
        <v>976</v>
      </c>
      <c r="D31" s="185"/>
      <c r="E31" s="135"/>
      <c r="F31" s="135"/>
      <c r="G31" s="135"/>
    </row>
    <row r="32" spans="1:7" ht="25.5" x14ac:dyDescent="0.2">
      <c r="B32" s="381" t="s">
        <v>149</v>
      </c>
      <c r="C32" s="3" t="s">
        <v>977</v>
      </c>
      <c r="D32" s="186"/>
      <c r="E32" s="58">
        <f>SUM(E21:E31)</f>
        <v>0</v>
      </c>
      <c r="F32" s="58">
        <f>SUM(F29:F31)</f>
        <v>0</v>
      </c>
      <c r="G32" s="58">
        <f>SUM(G29:G31)</f>
        <v>0</v>
      </c>
    </row>
    <row r="33" spans="1:7" ht="25.5" x14ac:dyDescent="0.2">
      <c r="B33" s="381">
        <v>15</v>
      </c>
      <c r="C33" s="450" t="s">
        <v>978</v>
      </c>
      <c r="D33" s="58">
        <f>SUM(E32:G32)</f>
        <v>0</v>
      </c>
      <c r="E33" s="187"/>
      <c r="F33" s="188"/>
      <c r="G33" s="189"/>
    </row>
    <row r="34" spans="1:7" x14ac:dyDescent="0.2">
      <c r="B34" s="82"/>
      <c r="C34" t="s">
        <v>979</v>
      </c>
    </row>
    <row r="35" spans="1:7" x14ac:dyDescent="0.2">
      <c r="A35" t="s">
        <v>24</v>
      </c>
      <c r="B35" s="82"/>
    </row>
    <row r="36" spans="1:7" ht="48" x14ac:dyDescent="0.2">
      <c r="A36" s="601" t="s">
        <v>132</v>
      </c>
      <c r="B36" s="1"/>
      <c r="C36" s="770" t="s">
        <v>68</v>
      </c>
      <c r="D36" s="771"/>
      <c r="E36" s="382" t="s">
        <v>980</v>
      </c>
      <c r="F36" s="382" t="s">
        <v>966</v>
      </c>
      <c r="G36" s="382" t="s">
        <v>967</v>
      </c>
    </row>
    <row r="37" spans="1:7" x14ac:dyDescent="0.2">
      <c r="B37" s="763" t="s">
        <v>123</v>
      </c>
      <c r="C37" s="774" t="s">
        <v>981</v>
      </c>
      <c r="D37" s="775"/>
      <c r="E37" s="780"/>
      <c r="F37" s="780"/>
      <c r="G37" s="780"/>
    </row>
    <row r="38" spans="1:7" x14ac:dyDescent="0.2">
      <c r="B38" s="763"/>
      <c r="C38" s="776"/>
      <c r="D38" s="777"/>
      <c r="E38" s="781"/>
      <c r="F38" s="781"/>
      <c r="G38" s="781"/>
    </row>
    <row r="39" spans="1:7" x14ac:dyDescent="0.2">
      <c r="B39" s="763"/>
      <c r="C39" s="766" t="s">
        <v>982</v>
      </c>
      <c r="D39" s="767"/>
      <c r="E39" s="158"/>
      <c r="F39" s="158"/>
      <c r="G39" s="158"/>
    </row>
    <row r="40" spans="1:7" ht="26.25" customHeight="1" x14ac:dyDescent="0.2">
      <c r="B40" s="381" t="s">
        <v>125</v>
      </c>
      <c r="C40" s="383" t="s">
        <v>983</v>
      </c>
      <c r="D40" s="384"/>
      <c r="E40" s="385"/>
      <c r="F40" s="385"/>
      <c r="G40" s="385"/>
    </row>
    <row r="41" spans="1:7" x14ac:dyDescent="0.2">
      <c r="B41" s="381"/>
      <c r="C41" s="766" t="s">
        <v>982</v>
      </c>
      <c r="D41" s="767"/>
      <c r="E41" s="158"/>
      <c r="F41" s="158"/>
      <c r="G41" s="158"/>
    </row>
    <row r="42" spans="1:7" ht="39.75" customHeight="1" x14ac:dyDescent="0.2">
      <c r="B42" s="764" t="s">
        <v>126</v>
      </c>
      <c r="C42" s="772" t="s">
        <v>984</v>
      </c>
      <c r="D42" s="773"/>
      <c r="E42" s="158"/>
      <c r="F42" s="738"/>
      <c r="G42" s="743"/>
    </row>
    <row r="43" spans="1:7" x14ac:dyDescent="0.2">
      <c r="B43" s="765"/>
      <c r="C43" s="766" t="s">
        <v>985</v>
      </c>
      <c r="D43" s="767"/>
      <c r="E43" s="158"/>
      <c r="F43" s="739"/>
      <c r="G43" s="762"/>
    </row>
    <row r="44" spans="1:7" ht="27.4" customHeight="1" x14ac:dyDescent="0.2">
      <c r="B44" s="381" t="s">
        <v>128</v>
      </c>
      <c r="C44" s="772" t="s">
        <v>986</v>
      </c>
      <c r="D44" s="773"/>
      <c r="E44" s="158"/>
      <c r="F44" s="739"/>
      <c r="G44" s="762"/>
    </row>
    <row r="45" spans="1:7" x14ac:dyDescent="0.2">
      <c r="B45" s="381"/>
      <c r="C45" s="766" t="s">
        <v>985</v>
      </c>
      <c r="D45" s="767"/>
      <c r="E45" s="158"/>
      <c r="F45" s="761"/>
      <c r="G45" s="744"/>
    </row>
    <row r="46" spans="1:7" x14ac:dyDescent="0.2">
      <c r="B46" s="381" t="s">
        <v>140</v>
      </c>
      <c r="C46" s="766" t="s">
        <v>83</v>
      </c>
      <c r="D46" s="767"/>
      <c r="E46" s="158"/>
      <c r="F46" s="158"/>
      <c r="G46" s="158"/>
    </row>
    <row r="47" spans="1:7" x14ac:dyDescent="0.2">
      <c r="B47" s="81" t="s">
        <v>141</v>
      </c>
      <c r="C47" s="766" t="s">
        <v>84</v>
      </c>
      <c r="D47" s="767"/>
      <c r="E47" s="158"/>
      <c r="F47" s="158"/>
      <c r="G47" s="158"/>
    </row>
    <row r="48" spans="1:7" x14ac:dyDescent="0.2">
      <c r="B48" s="81" t="s">
        <v>142</v>
      </c>
      <c r="C48" s="766" t="s">
        <v>85</v>
      </c>
      <c r="D48" s="767"/>
      <c r="E48" s="158"/>
      <c r="F48" s="158"/>
      <c r="G48" s="158"/>
    </row>
    <row r="49" spans="1:7" x14ac:dyDescent="0.2">
      <c r="A49" s="83"/>
      <c r="B49" s="81" t="s">
        <v>143</v>
      </c>
      <c r="C49" s="768" t="s">
        <v>86</v>
      </c>
      <c r="D49" s="767"/>
      <c r="E49" s="158"/>
      <c r="F49" s="158"/>
      <c r="G49" s="158"/>
    </row>
    <row r="50" spans="1:7" x14ac:dyDescent="0.2">
      <c r="A50" s="83"/>
      <c r="B50" s="81" t="s">
        <v>144</v>
      </c>
      <c r="C50" s="766" t="s">
        <v>87</v>
      </c>
      <c r="D50" s="767"/>
      <c r="E50" s="158"/>
      <c r="F50" s="158"/>
      <c r="G50" s="158"/>
    </row>
    <row r="51" spans="1:7" x14ac:dyDescent="0.2">
      <c r="B51" s="81" t="s">
        <v>145</v>
      </c>
      <c r="C51" s="766" t="s">
        <v>88</v>
      </c>
      <c r="D51" s="767"/>
      <c r="E51" s="158"/>
      <c r="F51" s="158"/>
      <c r="G51" s="158"/>
    </row>
    <row r="52" spans="1:7" x14ac:dyDescent="0.2">
      <c r="B52" s="81" t="s">
        <v>146</v>
      </c>
      <c r="C52" s="766" t="s">
        <v>89</v>
      </c>
      <c r="D52" s="767"/>
      <c r="E52" s="158"/>
      <c r="F52" s="158"/>
      <c r="G52" s="158"/>
    </row>
    <row r="53" spans="1:7" x14ac:dyDescent="0.2">
      <c r="B53" s="81" t="s">
        <v>147</v>
      </c>
      <c r="C53" s="766" t="s">
        <v>90</v>
      </c>
      <c r="D53" s="767"/>
      <c r="E53" s="158"/>
      <c r="F53" s="158"/>
      <c r="G53" s="158"/>
    </row>
    <row r="54" spans="1:7" x14ac:dyDescent="0.2">
      <c r="B54" s="81" t="s">
        <v>148</v>
      </c>
      <c r="C54" s="768" t="s">
        <v>91</v>
      </c>
      <c r="D54" s="767"/>
      <c r="E54" s="158"/>
      <c r="F54" s="158"/>
      <c r="G54" s="158"/>
    </row>
    <row r="55" spans="1:7" x14ac:dyDescent="0.2">
      <c r="B55" s="81" t="s">
        <v>149</v>
      </c>
      <c r="C55" s="766" t="s">
        <v>92</v>
      </c>
      <c r="D55" s="767"/>
      <c r="E55" s="158"/>
      <c r="F55" s="158"/>
      <c r="G55" s="158"/>
    </row>
    <row r="56" spans="1:7" x14ac:dyDescent="0.2">
      <c r="B56" s="81" t="s">
        <v>150</v>
      </c>
      <c r="C56" s="766" t="s">
        <v>93</v>
      </c>
      <c r="D56" s="767"/>
      <c r="E56" s="158"/>
      <c r="F56" s="190"/>
      <c r="G56" s="191"/>
    </row>
    <row r="57" spans="1:7" x14ac:dyDescent="0.2">
      <c r="B57" s="81" t="s">
        <v>151</v>
      </c>
      <c r="C57" s="766" t="s">
        <v>94</v>
      </c>
      <c r="D57" s="767"/>
      <c r="E57" s="158"/>
      <c r="F57" s="158"/>
      <c r="G57" s="158"/>
    </row>
    <row r="58" spans="1:7" x14ac:dyDescent="0.2">
      <c r="B58" s="81" t="s">
        <v>152</v>
      </c>
      <c r="C58" s="766" t="s">
        <v>95</v>
      </c>
      <c r="D58" s="767"/>
      <c r="E58" s="158"/>
      <c r="F58" s="158"/>
      <c r="G58" s="158"/>
    </row>
    <row r="59" spans="1:7" x14ac:dyDescent="0.2">
      <c r="B59" s="81" t="s">
        <v>153</v>
      </c>
      <c r="C59" s="766" t="s">
        <v>96</v>
      </c>
      <c r="D59" s="767"/>
      <c r="E59" s="158"/>
      <c r="F59" s="158"/>
      <c r="G59" s="158"/>
    </row>
    <row r="60" spans="1:7" x14ac:dyDescent="0.2">
      <c r="B60" s="81" t="s">
        <v>154</v>
      </c>
      <c r="C60" s="766" t="s">
        <v>97</v>
      </c>
      <c r="D60" s="767"/>
      <c r="E60" s="158"/>
      <c r="F60" s="158"/>
      <c r="G60" s="158"/>
    </row>
    <row r="61" spans="1:7" x14ac:dyDescent="0.2">
      <c r="B61" s="81" t="s">
        <v>155</v>
      </c>
      <c r="C61" s="766" t="s">
        <v>98</v>
      </c>
      <c r="D61" s="767"/>
      <c r="E61" s="158"/>
      <c r="F61" s="158"/>
      <c r="G61" s="158"/>
    </row>
    <row r="62" spans="1:7" x14ac:dyDescent="0.2">
      <c r="B62" s="81" t="s">
        <v>156</v>
      </c>
      <c r="C62" s="766" t="s">
        <v>987</v>
      </c>
      <c r="D62" s="767"/>
      <c r="E62" s="158"/>
      <c r="F62" s="158"/>
      <c r="G62" s="158"/>
    </row>
    <row r="63" spans="1:7" x14ac:dyDescent="0.2">
      <c r="A63" s="83"/>
      <c r="B63" s="81" t="s">
        <v>157</v>
      </c>
      <c r="C63" s="768" t="s">
        <v>988</v>
      </c>
      <c r="D63" s="767"/>
      <c r="E63" s="158"/>
      <c r="F63" s="158"/>
      <c r="G63" s="158"/>
    </row>
    <row r="64" spans="1:7" x14ac:dyDescent="0.2">
      <c r="B64" s="81" t="s">
        <v>158</v>
      </c>
      <c r="C64" s="766" t="s">
        <v>102</v>
      </c>
      <c r="D64" s="767"/>
      <c r="E64" s="158"/>
      <c r="F64" s="158"/>
      <c r="G64" s="158"/>
    </row>
    <row r="65" spans="1:7" x14ac:dyDescent="0.2">
      <c r="B65" s="81" t="s">
        <v>159</v>
      </c>
      <c r="C65" s="766" t="s">
        <v>989</v>
      </c>
      <c r="D65" s="767"/>
      <c r="E65" s="158"/>
      <c r="F65" s="158"/>
      <c r="G65" s="158"/>
    </row>
    <row r="66" spans="1:7" x14ac:dyDescent="0.2">
      <c r="B66" s="81" t="s">
        <v>160</v>
      </c>
      <c r="C66" s="766" t="s">
        <v>990</v>
      </c>
      <c r="D66" s="767"/>
      <c r="E66" s="158"/>
      <c r="F66" s="738"/>
      <c r="G66" s="743"/>
    </row>
    <row r="67" spans="1:7" x14ac:dyDescent="0.2">
      <c r="B67" s="81" t="s">
        <v>161</v>
      </c>
      <c r="C67" s="766" t="s">
        <v>991</v>
      </c>
      <c r="D67" s="767"/>
      <c r="E67" s="158"/>
      <c r="F67" s="739"/>
      <c r="G67" s="744"/>
    </row>
    <row r="68" spans="1:7" x14ac:dyDescent="0.2">
      <c r="B68" s="81" t="s">
        <v>162</v>
      </c>
      <c r="C68" s="766" t="s">
        <v>992</v>
      </c>
      <c r="D68" s="767"/>
      <c r="E68" s="158"/>
      <c r="F68" s="740"/>
      <c r="G68" s="158"/>
    </row>
    <row r="69" spans="1:7" x14ac:dyDescent="0.2">
      <c r="B69" s="81" t="s">
        <v>163</v>
      </c>
      <c r="C69" s="766" t="s">
        <v>993</v>
      </c>
      <c r="D69" s="767"/>
      <c r="E69" s="158"/>
      <c r="F69" s="739"/>
      <c r="G69" s="191"/>
    </row>
    <row r="70" spans="1:7" x14ac:dyDescent="0.2">
      <c r="B70" s="81" t="s">
        <v>165</v>
      </c>
      <c r="C70" s="766" t="s">
        <v>994</v>
      </c>
      <c r="D70" s="767"/>
      <c r="E70" s="158"/>
      <c r="F70" s="158"/>
      <c r="G70" s="158"/>
    </row>
    <row r="71" spans="1:7" x14ac:dyDescent="0.2">
      <c r="A71" s="83"/>
      <c r="B71" s="81" t="s">
        <v>995</v>
      </c>
      <c r="C71" s="766" t="s">
        <v>117</v>
      </c>
      <c r="D71" s="767"/>
      <c r="E71" s="158"/>
      <c r="F71" s="158"/>
      <c r="G71" s="158"/>
    </row>
    <row r="72" spans="1:7" x14ac:dyDescent="0.2">
      <c r="B72" s="81" t="s">
        <v>996</v>
      </c>
      <c r="C72" s="766" t="s">
        <v>118</v>
      </c>
      <c r="D72" s="767"/>
      <c r="E72" s="158"/>
      <c r="F72" s="158"/>
      <c r="G72" s="158"/>
    </row>
    <row r="73" spans="1:7" x14ac:dyDescent="0.2">
      <c r="B73" s="81" t="s">
        <v>997</v>
      </c>
      <c r="C73" s="766" t="s">
        <v>998</v>
      </c>
      <c r="D73" s="767"/>
      <c r="E73" s="158"/>
      <c r="F73" s="158"/>
      <c r="G73" s="158"/>
    </row>
    <row r="74" spans="1:7" ht="28.5" customHeight="1" thickBot="1" x14ac:dyDescent="0.25">
      <c r="B74" s="81" t="s">
        <v>999</v>
      </c>
      <c r="C74" s="772" t="s">
        <v>1000</v>
      </c>
      <c r="D74" s="773"/>
      <c r="E74" s="91">
        <f>SUM(E37:E73)</f>
        <v>0</v>
      </c>
      <c r="F74" s="91">
        <f>SUM(F37:F73)</f>
        <v>0</v>
      </c>
      <c r="G74" s="91">
        <f>SUM(G37:G73)</f>
        <v>0</v>
      </c>
    </row>
    <row r="75" spans="1:7" ht="28.5" customHeight="1" thickTop="1" x14ac:dyDescent="0.2">
      <c r="B75" s="81" t="s">
        <v>1001</v>
      </c>
      <c r="C75" s="782" t="s">
        <v>1002</v>
      </c>
      <c r="D75" s="783"/>
      <c r="E75" s="306">
        <f>SUM(E74:G74)</f>
        <v>0</v>
      </c>
      <c r="F75" s="745"/>
      <c r="G75" s="746"/>
    </row>
    <row r="76" spans="1:7" x14ac:dyDescent="0.2">
      <c r="C76" s="80" t="s">
        <v>1003</v>
      </c>
    </row>
    <row r="77" spans="1:7" x14ac:dyDescent="0.2">
      <c r="C77" s="80"/>
    </row>
    <row r="78" spans="1:7" ht="25.5" x14ac:dyDescent="0.2">
      <c r="A78" s="290" t="s">
        <v>133</v>
      </c>
      <c r="B78" s="6"/>
      <c r="C78" s="603" t="s">
        <v>964</v>
      </c>
      <c r="D78" s="170"/>
      <c r="E78" s="98" t="s">
        <v>1004</v>
      </c>
      <c r="F78" s="98" t="s">
        <v>1005</v>
      </c>
      <c r="G78" s="604" t="s">
        <v>1006</v>
      </c>
    </row>
    <row r="79" spans="1:7" ht="25.5" x14ac:dyDescent="0.2">
      <c r="B79" s="174" t="s">
        <v>123</v>
      </c>
      <c r="C79" s="605" t="s">
        <v>1007</v>
      </c>
      <c r="D79" s="168"/>
      <c r="E79" s="167">
        <f>(E32-E74)</f>
        <v>0</v>
      </c>
      <c r="F79" s="171">
        <f>(F32-F74)</f>
        <v>0</v>
      </c>
      <c r="G79" s="171">
        <f>(G32-G74)</f>
        <v>0</v>
      </c>
    </row>
    <row r="80" spans="1:7" x14ac:dyDescent="0.2">
      <c r="B80" s="173"/>
      <c r="C80" s="606" t="s">
        <v>1008</v>
      </c>
      <c r="D80" s="169"/>
      <c r="E80" s="778">
        <f>SUM(E79:G79)</f>
        <v>0</v>
      </c>
      <c r="F80" s="183"/>
      <c r="G80" s="182"/>
    </row>
    <row r="81" spans="1:7" x14ac:dyDescent="0.2">
      <c r="B81" s="175" t="s">
        <v>125</v>
      </c>
      <c r="C81" s="172" t="s">
        <v>1009</v>
      </c>
      <c r="D81" s="168"/>
      <c r="E81" s="779"/>
      <c r="F81" s="179"/>
      <c r="G81" s="180"/>
    </row>
    <row r="82" spans="1:7" x14ac:dyDescent="0.2">
      <c r="B82" s="41"/>
    </row>
    <row r="83" spans="1:7" x14ac:dyDescent="0.2">
      <c r="B83" s="41"/>
    </row>
    <row r="84" spans="1:7" ht="18.75" customHeight="1" x14ac:dyDescent="0.2">
      <c r="A84" s="290" t="s">
        <v>1010</v>
      </c>
      <c r="C84" s="607" t="s">
        <v>1011</v>
      </c>
    </row>
    <row r="85" spans="1:7" ht="24.75" customHeight="1" x14ac:dyDescent="0.2">
      <c r="B85" s="78" t="s">
        <v>123</v>
      </c>
      <c r="C85" s="749" t="s">
        <v>1012</v>
      </c>
      <c r="D85" s="750"/>
      <c r="E85" s="751"/>
      <c r="F85" s="741"/>
      <c r="G85" s="742"/>
    </row>
    <row r="86" spans="1:7" ht="25.15" customHeight="1" x14ac:dyDescent="0.2">
      <c r="B86" s="78" t="s">
        <v>125</v>
      </c>
      <c r="C86" s="755" t="s">
        <v>1013</v>
      </c>
      <c r="D86" s="756"/>
      <c r="E86" s="757"/>
      <c r="F86" s="741"/>
      <c r="G86" s="742"/>
    </row>
    <row r="87" spans="1:7" ht="25.15" customHeight="1" x14ac:dyDescent="0.2">
      <c r="B87" s="78" t="s">
        <v>126</v>
      </c>
      <c r="C87" s="755" t="s">
        <v>1014</v>
      </c>
      <c r="D87" s="756"/>
      <c r="E87" s="757"/>
      <c r="F87" s="741"/>
      <c r="G87" s="742"/>
    </row>
    <row r="88" spans="1:7" ht="25.15" customHeight="1" x14ac:dyDescent="0.2">
      <c r="B88" s="78" t="s">
        <v>128</v>
      </c>
      <c r="C88" s="755" t="s">
        <v>1015</v>
      </c>
      <c r="D88" s="756"/>
      <c r="E88" s="757"/>
      <c r="F88" s="741"/>
      <c r="G88" s="742"/>
    </row>
    <row r="89" spans="1:7" ht="25.15" customHeight="1" x14ac:dyDescent="0.2">
      <c r="B89" s="78" t="s">
        <v>140</v>
      </c>
      <c r="C89" s="758" t="s">
        <v>1016</v>
      </c>
      <c r="D89" s="759"/>
      <c r="E89" s="760"/>
      <c r="F89" s="753">
        <f>SUM(F85:G88)</f>
        <v>0</v>
      </c>
      <c r="G89" s="754"/>
    </row>
    <row r="90" spans="1:7" ht="9.4" customHeight="1" x14ac:dyDescent="0.2">
      <c r="C90" s="41"/>
      <c r="F90" s="307"/>
      <c r="G90" s="308"/>
    </row>
    <row r="91" spans="1:7" ht="24.75" customHeight="1" x14ac:dyDescent="0.2">
      <c r="B91" s="78" t="s">
        <v>141</v>
      </c>
      <c r="C91" s="755" t="s">
        <v>1017</v>
      </c>
      <c r="D91" s="756"/>
      <c r="E91" s="757"/>
      <c r="F91" s="741"/>
      <c r="G91" s="742"/>
    </row>
    <row r="92" spans="1:7" ht="25.15" customHeight="1" x14ac:dyDescent="0.2">
      <c r="A92" s="290" t="s">
        <v>1018</v>
      </c>
      <c r="C92" s="607" t="s">
        <v>1019</v>
      </c>
      <c r="F92" s="747"/>
      <c r="G92" s="747"/>
    </row>
    <row r="93" spans="1:7" ht="24.75" customHeight="1" x14ac:dyDescent="0.2">
      <c r="B93" s="78" t="s">
        <v>123</v>
      </c>
      <c r="C93" s="748" t="s">
        <v>1020</v>
      </c>
      <c r="D93" s="748"/>
      <c r="E93" s="748"/>
      <c r="F93" s="752"/>
      <c r="G93" s="752"/>
    </row>
    <row r="94" spans="1:7" ht="24.75" customHeight="1" x14ac:dyDescent="0.2">
      <c r="B94" s="78" t="s">
        <v>1021</v>
      </c>
      <c r="C94" s="748" t="s">
        <v>1022</v>
      </c>
      <c r="D94" s="748"/>
      <c r="E94" s="748"/>
      <c r="F94" s="752"/>
      <c r="G94" s="752"/>
    </row>
    <row r="95" spans="1:7" ht="24" customHeight="1" x14ac:dyDescent="0.2"/>
    <row r="96" spans="1:7" ht="24" customHeight="1" x14ac:dyDescent="0.2">
      <c r="B96" s="41"/>
    </row>
    <row r="2016" spans="130:130" x14ac:dyDescent="0.2">
      <c r="DZ2016" s="317"/>
    </row>
  </sheetData>
  <sheetProtection algorithmName="SHA-512" hashValue="vDjbdbuirGrsTO6+sOZJ7J3jGiaveIIJsGdFy0IwMhtknm72NIcAgRUAtoCO+mLbihnHcYH6V7xXDNHTybTeig==" saltValue="fkgZcH5CLL0axzmu2fBBWw==" spinCount="100000" sheet="1" selectLockedCells="1"/>
  <customSheetViews>
    <customSheetView guid="{5FD3B1AB-017C-414B-9DD8-B283259DE27C}" showGridLines="0" showRuler="0">
      <selection activeCell="D19" sqref="D19"/>
      <rowBreaks count="2" manualBreakCount="2">
        <brk id="33" max="16383" man="1"/>
        <brk id="75" max="16383" man="1"/>
      </rowBreaks>
      <pageMargins left="0" right="0" top="0" bottom="0" header="0" footer="0"/>
      <pageSetup orientation="portrait" r:id="rId1"/>
      <headerFooter alignWithMargins="0"/>
    </customSheetView>
  </customSheetViews>
  <mergeCells count="7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A1:G1"/>
    <mergeCell ref="A2:G2"/>
    <mergeCell ref="A3:G3"/>
    <mergeCell ref="A7:G7"/>
    <mergeCell ref="F42:F45"/>
    <mergeCell ref="G42:G45"/>
    <mergeCell ref="B37:B39"/>
    <mergeCell ref="B42:B43"/>
    <mergeCell ref="F92:G92"/>
    <mergeCell ref="C94:E94"/>
    <mergeCell ref="C93:E93"/>
    <mergeCell ref="C85:E85"/>
    <mergeCell ref="F93:G93"/>
    <mergeCell ref="F94:G94"/>
    <mergeCell ref="F89:G89"/>
    <mergeCell ref="C91:E91"/>
    <mergeCell ref="F91:G91"/>
    <mergeCell ref="C86:E86"/>
    <mergeCell ref="C87:E87"/>
    <mergeCell ref="C88:E88"/>
    <mergeCell ref="C89:E89"/>
    <mergeCell ref="F66:F69"/>
    <mergeCell ref="F86:G86"/>
    <mergeCell ref="F87:G87"/>
    <mergeCell ref="F88:G88"/>
    <mergeCell ref="G66:G67"/>
    <mergeCell ref="F85:G85"/>
    <mergeCell ref="F75:G75"/>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zoomScaleNormal="100" workbookViewId="0">
      <selection activeCell="G31" sqref="G31"/>
    </sheetView>
  </sheetViews>
  <sheetFormatPr defaultRowHeight="12.75" x14ac:dyDescent="0.2"/>
  <cols>
    <col min="1" max="1" width="3.140625" customWidth="1"/>
    <col min="2" max="2" width="3.7109375" customWidth="1"/>
    <col min="3" max="3" width="28.85546875" customWidth="1"/>
    <col min="4" max="7" width="14.85546875" customWidth="1"/>
  </cols>
  <sheetData>
    <row r="1" spans="1:8" x14ac:dyDescent="0.2">
      <c r="A1" s="624" t="s">
        <v>956</v>
      </c>
      <c r="B1" s="624"/>
      <c r="C1" s="624"/>
      <c r="D1" s="624"/>
      <c r="E1" s="624"/>
      <c r="F1" s="624"/>
      <c r="G1" s="624"/>
    </row>
    <row r="2" spans="1:8" x14ac:dyDescent="0.2">
      <c r="A2" s="624" t="s">
        <v>957</v>
      </c>
      <c r="B2" s="624"/>
      <c r="C2" s="624"/>
      <c r="D2" s="624"/>
      <c r="E2" s="624"/>
      <c r="F2" s="624"/>
      <c r="G2" s="624"/>
    </row>
    <row r="3" spans="1:8" x14ac:dyDescent="0.2">
      <c r="A3" s="624" t="str">
        <f>'FORM 1'!$B$50</f>
        <v>Calendar Year Ended December 31, 2022</v>
      </c>
      <c r="B3" s="624"/>
      <c r="C3" s="624"/>
      <c r="D3" s="624"/>
      <c r="E3" s="624"/>
      <c r="F3" s="624"/>
      <c r="G3" s="624"/>
    </row>
    <row r="5" spans="1:8" ht="4.5" customHeight="1" x14ac:dyDescent="0.2"/>
    <row r="7" spans="1:8" x14ac:dyDescent="0.2">
      <c r="A7" s="623" t="str">
        <f>'FORM 1'!A6:D6</f>
        <v>Name of Company:  &lt;INSERT YOUR COMPANY NAME HERE&gt;</v>
      </c>
      <c r="B7" s="623"/>
      <c r="C7" s="623"/>
      <c r="D7" s="623"/>
      <c r="E7" s="623"/>
      <c r="F7" s="623"/>
      <c r="G7" s="623"/>
    </row>
    <row r="9" spans="1:8" x14ac:dyDescent="0.2">
      <c r="B9" t="s">
        <v>958</v>
      </c>
    </row>
    <row r="11" spans="1:8" ht="38.25" customHeight="1" x14ac:dyDescent="0.2">
      <c r="A11" s="95"/>
      <c r="B11" s="608" t="s">
        <v>961</v>
      </c>
      <c r="C11" s="687" t="s">
        <v>960</v>
      </c>
      <c r="D11" s="687"/>
      <c r="E11" s="687"/>
      <c r="F11" s="687"/>
      <c r="G11" s="687"/>
      <c r="H11" s="77"/>
    </row>
    <row r="12" spans="1:8" x14ac:dyDescent="0.2">
      <c r="C12" s="225"/>
      <c r="D12" s="225"/>
      <c r="E12" s="225"/>
      <c r="F12" s="225"/>
      <c r="G12" s="225"/>
    </row>
    <row r="13" spans="1:8" ht="63.4" customHeight="1" x14ac:dyDescent="0.2">
      <c r="B13" s="79" t="s">
        <v>959</v>
      </c>
      <c r="C13" s="687" t="s">
        <v>962</v>
      </c>
      <c r="D13" s="687"/>
      <c r="E13" s="687"/>
      <c r="F13" s="687"/>
      <c r="G13" s="687"/>
      <c r="H13" s="377"/>
    </row>
    <row r="14" spans="1:8" ht="42" customHeight="1" x14ac:dyDescent="0.2">
      <c r="B14" s="377"/>
      <c r="C14" s="377"/>
      <c r="D14" s="377"/>
      <c r="E14" s="377"/>
      <c r="F14" s="377"/>
      <c r="G14" s="377"/>
      <c r="H14" s="377"/>
    </row>
    <row r="16" spans="1:8" x14ac:dyDescent="0.2">
      <c r="C16" s="290" t="s">
        <v>1023</v>
      </c>
    </row>
    <row r="18" spans="1:7" ht="48" x14ac:dyDescent="0.2">
      <c r="A18" s="601" t="s">
        <v>131</v>
      </c>
      <c r="B18" s="2"/>
      <c r="C18" s="602" t="s">
        <v>964</v>
      </c>
      <c r="D18" s="769" t="s">
        <v>965</v>
      </c>
      <c r="E18" s="769"/>
      <c r="F18" s="382" t="s">
        <v>966</v>
      </c>
      <c r="G18" s="382" t="s">
        <v>967</v>
      </c>
    </row>
    <row r="19" spans="1:7" ht="18" customHeight="1" x14ac:dyDescent="0.2">
      <c r="B19" s="81" t="s">
        <v>123</v>
      </c>
      <c r="C19" s="2" t="s">
        <v>968</v>
      </c>
      <c r="D19" s="135"/>
      <c r="E19" s="176"/>
      <c r="F19" s="177"/>
      <c r="G19" s="178"/>
    </row>
    <row r="20" spans="1:7" ht="18" customHeight="1" x14ac:dyDescent="0.2">
      <c r="B20" s="81" t="s">
        <v>125</v>
      </c>
      <c r="C20" s="2" t="s">
        <v>969</v>
      </c>
      <c r="D20" s="135"/>
      <c r="E20" s="179"/>
      <c r="F20" s="181"/>
      <c r="G20" s="182"/>
    </row>
    <row r="21" spans="1:7" ht="18" customHeight="1" x14ac:dyDescent="0.2">
      <c r="B21" s="81" t="s">
        <v>126</v>
      </c>
      <c r="C21" s="2" t="s">
        <v>970</v>
      </c>
      <c r="D21" s="184"/>
      <c r="E21" s="58">
        <f>D19-D20</f>
        <v>0</v>
      </c>
      <c r="F21" s="183"/>
      <c r="G21" s="182"/>
    </row>
    <row r="22" spans="1:7" ht="24.75" customHeight="1" x14ac:dyDescent="0.2">
      <c r="B22" s="381" t="s">
        <v>128</v>
      </c>
      <c r="C22" s="3" t="s">
        <v>971</v>
      </c>
      <c r="D22" s="185"/>
      <c r="E22" s="135"/>
      <c r="F22" s="183"/>
      <c r="G22" s="182"/>
    </row>
    <row r="23" spans="1:7" ht="18" customHeight="1" x14ac:dyDescent="0.2">
      <c r="A23" t="s">
        <v>24</v>
      </c>
      <c r="B23" s="81" t="s">
        <v>140</v>
      </c>
      <c r="C23" s="2" t="s">
        <v>972</v>
      </c>
      <c r="D23" s="185"/>
      <c r="E23" s="135"/>
      <c r="F23" s="183"/>
      <c r="G23" s="182"/>
    </row>
    <row r="24" spans="1:7" ht="18" customHeight="1" x14ac:dyDescent="0.2">
      <c r="B24" s="81" t="s">
        <v>141</v>
      </c>
      <c r="C24" s="2" t="s">
        <v>107</v>
      </c>
      <c r="D24" s="185"/>
      <c r="E24" s="135"/>
      <c r="F24" s="183"/>
      <c r="G24" s="182"/>
    </row>
    <row r="25" spans="1:7" ht="18" customHeight="1" x14ac:dyDescent="0.2">
      <c r="B25" s="81" t="s">
        <v>142</v>
      </c>
      <c r="C25" s="2" t="s">
        <v>108</v>
      </c>
      <c r="D25" s="185"/>
      <c r="E25" s="135"/>
      <c r="F25" s="183"/>
      <c r="G25" s="182"/>
    </row>
    <row r="26" spans="1:7" ht="18" customHeight="1" x14ac:dyDescent="0.2">
      <c r="B26" s="81" t="s">
        <v>143</v>
      </c>
      <c r="C26" s="2" t="s">
        <v>973</v>
      </c>
      <c r="D26" s="185"/>
      <c r="E26" s="135"/>
      <c r="F26" s="183"/>
      <c r="G26" s="182"/>
    </row>
    <row r="27" spans="1:7" ht="18" customHeight="1" x14ac:dyDescent="0.2">
      <c r="B27" s="81" t="s">
        <v>144</v>
      </c>
      <c r="C27" s="2" t="s">
        <v>974</v>
      </c>
      <c r="D27" s="185"/>
      <c r="E27" s="135"/>
      <c r="F27" s="183"/>
      <c r="G27" s="182"/>
    </row>
    <row r="28" spans="1:7" ht="18" customHeight="1" x14ac:dyDescent="0.2">
      <c r="B28" s="81" t="s">
        <v>145</v>
      </c>
      <c r="C28" s="2" t="s">
        <v>93</v>
      </c>
      <c r="D28" s="185"/>
      <c r="E28" s="135"/>
      <c r="F28" s="179"/>
      <c r="G28" s="180"/>
    </row>
    <row r="29" spans="1:7" ht="18" customHeight="1" x14ac:dyDescent="0.2">
      <c r="B29" s="81" t="s">
        <v>146</v>
      </c>
      <c r="C29" s="2" t="s">
        <v>94</v>
      </c>
      <c r="D29" s="185"/>
      <c r="E29" s="135"/>
      <c r="F29" s="135"/>
      <c r="G29" s="135"/>
    </row>
    <row r="30" spans="1:7" ht="18" customHeight="1" x14ac:dyDescent="0.2">
      <c r="B30" s="81" t="s">
        <v>147</v>
      </c>
      <c r="C30" s="2" t="s">
        <v>975</v>
      </c>
      <c r="D30" s="185"/>
      <c r="E30" s="135"/>
      <c r="F30" s="135"/>
      <c r="G30" s="135"/>
    </row>
    <row r="31" spans="1:7" ht="18" customHeight="1" x14ac:dyDescent="0.2">
      <c r="B31" s="81" t="s">
        <v>148</v>
      </c>
      <c r="C31" s="2" t="s">
        <v>976</v>
      </c>
      <c r="D31" s="185"/>
      <c r="E31" s="135"/>
      <c r="F31" s="135"/>
      <c r="G31" s="135"/>
    </row>
    <row r="32" spans="1:7" ht="25.5" x14ac:dyDescent="0.2">
      <c r="B32" s="381" t="s">
        <v>149</v>
      </c>
      <c r="C32" s="3" t="s">
        <v>977</v>
      </c>
      <c r="D32" s="186"/>
      <c r="E32" s="58">
        <f>SUM(E21:E31)</f>
        <v>0</v>
      </c>
      <c r="F32" s="58">
        <f>SUM(F29:F31)</f>
        <v>0</v>
      </c>
      <c r="G32" s="58">
        <f>SUM(G29:G31)</f>
        <v>0</v>
      </c>
    </row>
    <row r="33" spans="1:7" ht="25.5" x14ac:dyDescent="0.2">
      <c r="B33" s="381">
        <v>15</v>
      </c>
      <c r="C33" s="450" t="s">
        <v>978</v>
      </c>
      <c r="D33" s="58">
        <f>SUM(E32:G32)</f>
        <v>0</v>
      </c>
      <c r="E33" s="187"/>
      <c r="F33" s="188"/>
      <c r="G33" s="189"/>
    </row>
    <row r="34" spans="1:7" ht="39.75" customHeight="1" x14ac:dyDescent="0.2">
      <c r="B34" s="784" t="s">
        <v>1024</v>
      </c>
      <c r="C34" s="784"/>
      <c r="D34" s="784"/>
      <c r="E34" s="784"/>
      <c r="F34" s="784"/>
      <c r="G34" s="784"/>
    </row>
    <row r="35" spans="1:7" ht="3.75" customHeight="1" x14ac:dyDescent="0.2">
      <c r="B35" s="82"/>
    </row>
    <row r="36" spans="1:7" x14ac:dyDescent="0.2">
      <c r="B36" s="82"/>
      <c r="C36" t="s">
        <v>979</v>
      </c>
    </row>
    <row r="37" spans="1:7" x14ac:dyDescent="0.2">
      <c r="A37" t="s">
        <v>24</v>
      </c>
      <c r="B37" s="82"/>
    </row>
    <row r="38" spans="1:7" ht="48" x14ac:dyDescent="0.2">
      <c r="A38" s="601" t="s">
        <v>132</v>
      </c>
      <c r="B38" s="1"/>
      <c r="C38" s="770" t="s">
        <v>68</v>
      </c>
      <c r="D38" s="771"/>
      <c r="E38" s="382" t="s">
        <v>980</v>
      </c>
      <c r="F38" s="382" t="s">
        <v>966</v>
      </c>
      <c r="G38" s="382" t="s">
        <v>967</v>
      </c>
    </row>
    <row r="39" spans="1:7" x14ac:dyDescent="0.2">
      <c r="B39" s="763" t="s">
        <v>123</v>
      </c>
      <c r="C39" s="774" t="s">
        <v>981</v>
      </c>
      <c r="D39" s="775"/>
      <c r="E39" s="780"/>
      <c r="F39" s="780"/>
      <c r="G39" s="780"/>
    </row>
    <row r="40" spans="1:7" x14ac:dyDescent="0.2">
      <c r="B40" s="763"/>
      <c r="C40" s="776"/>
      <c r="D40" s="777"/>
      <c r="E40" s="781"/>
      <c r="F40" s="781"/>
      <c r="G40" s="781"/>
    </row>
    <row r="41" spans="1:7" x14ac:dyDescent="0.2">
      <c r="B41" s="763"/>
      <c r="C41" s="766" t="s">
        <v>982</v>
      </c>
      <c r="D41" s="767"/>
      <c r="E41" s="158"/>
      <c r="F41" s="158"/>
      <c r="G41" s="158"/>
    </row>
    <row r="42" spans="1:7" ht="26.25" customHeight="1" x14ac:dyDescent="0.2">
      <c r="B42" s="381" t="s">
        <v>125</v>
      </c>
      <c r="C42" s="383" t="s">
        <v>983</v>
      </c>
      <c r="D42" s="384"/>
      <c r="E42" s="385"/>
      <c r="F42" s="385"/>
      <c r="G42" s="385"/>
    </row>
    <row r="43" spans="1:7" x14ac:dyDescent="0.2">
      <c r="B43" s="381"/>
      <c r="C43" s="766" t="s">
        <v>982</v>
      </c>
      <c r="D43" s="767"/>
      <c r="E43" s="158"/>
      <c r="F43" s="158"/>
      <c r="G43" s="158"/>
    </row>
    <row r="44" spans="1:7" ht="39.75" customHeight="1" x14ac:dyDescent="0.2">
      <c r="B44" s="764" t="s">
        <v>126</v>
      </c>
      <c r="C44" s="772" t="s">
        <v>984</v>
      </c>
      <c r="D44" s="773"/>
      <c r="E44" s="158"/>
      <c r="F44" s="738"/>
      <c r="G44" s="743"/>
    </row>
    <row r="45" spans="1:7" x14ac:dyDescent="0.2">
      <c r="B45" s="765"/>
      <c r="C45" s="766" t="s">
        <v>985</v>
      </c>
      <c r="D45" s="767"/>
      <c r="E45" s="158"/>
      <c r="F45" s="739"/>
      <c r="G45" s="762"/>
    </row>
    <row r="46" spans="1:7" ht="27.4" customHeight="1" x14ac:dyDescent="0.2">
      <c r="B46" s="381" t="s">
        <v>128</v>
      </c>
      <c r="C46" s="772" t="s">
        <v>986</v>
      </c>
      <c r="D46" s="773"/>
      <c r="E46" s="158"/>
      <c r="F46" s="739"/>
      <c r="G46" s="762"/>
    </row>
    <row r="47" spans="1:7" x14ac:dyDescent="0.2">
      <c r="B47" s="381"/>
      <c r="C47" s="766" t="s">
        <v>985</v>
      </c>
      <c r="D47" s="767"/>
      <c r="E47" s="158"/>
      <c r="F47" s="761"/>
      <c r="G47" s="744"/>
    </row>
    <row r="48" spans="1:7" x14ac:dyDescent="0.2">
      <c r="B48" s="381" t="s">
        <v>140</v>
      </c>
      <c r="C48" s="766" t="s">
        <v>83</v>
      </c>
      <c r="D48" s="767"/>
      <c r="E48" s="158"/>
      <c r="F48" s="158"/>
      <c r="G48" s="158"/>
    </row>
    <row r="49" spans="1:7" x14ac:dyDescent="0.2">
      <c r="B49" s="81" t="s">
        <v>141</v>
      </c>
      <c r="C49" s="766" t="s">
        <v>84</v>
      </c>
      <c r="D49" s="767"/>
      <c r="E49" s="158"/>
      <c r="F49" s="158"/>
      <c r="G49" s="158"/>
    </row>
    <row r="50" spans="1:7" x14ac:dyDescent="0.2">
      <c r="B50" s="81" t="s">
        <v>142</v>
      </c>
      <c r="C50" s="766" t="s">
        <v>85</v>
      </c>
      <c r="D50" s="767"/>
      <c r="E50" s="158"/>
      <c r="F50" s="158"/>
      <c r="G50" s="158"/>
    </row>
    <row r="51" spans="1:7" x14ac:dyDescent="0.2">
      <c r="A51" s="83"/>
      <c r="B51" s="81" t="s">
        <v>143</v>
      </c>
      <c r="C51" s="768" t="s">
        <v>86</v>
      </c>
      <c r="D51" s="767"/>
      <c r="E51" s="158"/>
      <c r="F51" s="158"/>
      <c r="G51" s="158"/>
    </row>
    <row r="52" spans="1:7" x14ac:dyDescent="0.2">
      <c r="A52" s="83"/>
      <c r="B52" s="81" t="s">
        <v>144</v>
      </c>
      <c r="C52" s="766" t="s">
        <v>87</v>
      </c>
      <c r="D52" s="767"/>
      <c r="E52" s="158"/>
      <c r="F52" s="158"/>
      <c r="G52" s="158"/>
    </row>
    <row r="53" spans="1:7" x14ac:dyDescent="0.2">
      <c r="B53" s="81" t="s">
        <v>145</v>
      </c>
      <c r="C53" s="766" t="s">
        <v>88</v>
      </c>
      <c r="D53" s="767"/>
      <c r="E53" s="158"/>
      <c r="F53" s="158"/>
      <c r="G53" s="158"/>
    </row>
    <row r="54" spans="1:7" x14ac:dyDescent="0.2">
      <c r="B54" s="81" t="s">
        <v>146</v>
      </c>
      <c r="C54" s="766" t="s">
        <v>89</v>
      </c>
      <c r="D54" s="767"/>
      <c r="E54" s="158"/>
      <c r="F54" s="158"/>
      <c r="G54" s="158"/>
    </row>
    <row r="55" spans="1:7" x14ac:dyDescent="0.2">
      <c r="B55" s="81" t="s">
        <v>147</v>
      </c>
      <c r="C55" s="766" t="s">
        <v>90</v>
      </c>
      <c r="D55" s="767"/>
      <c r="E55" s="158"/>
      <c r="F55" s="158"/>
      <c r="G55" s="158"/>
    </row>
    <row r="56" spans="1:7" x14ac:dyDescent="0.2">
      <c r="B56" s="81" t="s">
        <v>148</v>
      </c>
      <c r="C56" s="768" t="s">
        <v>91</v>
      </c>
      <c r="D56" s="767"/>
      <c r="E56" s="158"/>
      <c r="F56" s="158"/>
      <c r="G56" s="158"/>
    </row>
    <row r="57" spans="1:7" x14ac:dyDescent="0.2">
      <c r="B57" s="81" t="s">
        <v>149</v>
      </c>
      <c r="C57" s="766" t="s">
        <v>92</v>
      </c>
      <c r="D57" s="767"/>
      <c r="E57" s="158"/>
      <c r="F57" s="158"/>
      <c r="G57" s="158"/>
    </row>
    <row r="58" spans="1:7" x14ac:dyDescent="0.2">
      <c r="B58" s="81" t="s">
        <v>150</v>
      </c>
      <c r="C58" s="766" t="s">
        <v>93</v>
      </c>
      <c r="D58" s="767"/>
      <c r="E58" s="158"/>
      <c r="F58" s="190"/>
      <c r="G58" s="191"/>
    </row>
    <row r="59" spans="1:7" x14ac:dyDescent="0.2">
      <c r="B59" s="81" t="s">
        <v>151</v>
      </c>
      <c r="C59" s="766" t="s">
        <v>94</v>
      </c>
      <c r="D59" s="767"/>
      <c r="E59" s="158"/>
      <c r="F59" s="158"/>
      <c r="G59" s="158"/>
    </row>
    <row r="60" spans="1:7" x14ac:dyDescent="0.2">
      <c r="B60" s="81" t="s">
        <v>152</v>
      </c>
      <c r="C60" s="766" t="s">
        <v>95</v>
      </c>
      <c r="D60" s="767"/>
      <c r="E60" s="158"/>
      <c r="F60" s="158"/>
      <c r="G60" s="158"/>
    </row>
    <row r="61" spans="1:7" x14ac:dyDescent="0.2">
      <c r="B61" s="81" t="s">
        <v>153</v>
      </c>
      <c r="C61" s="766" t="s">
        <v>96</v>
      </c>
      <c r="D61" s="767"/>
      <c r="E61" s="158"/>
      <c r="F61" s="158"/>
      <c r="G61" s="158"/>
    </row>
    <row r="62" spans="1:7" x14ac:dyDescent="0.2">
      <c r="B62" s="81" t="s">
        <v>154</v>
      </c>
      <c r="C62" s="766" t="s">
        <v>97</v>
      </c>
      <c r="D62" s="767"/>
      <c r="E62" s="158"/>
      <c r="F62" s="158"/>
      <c r="G62" s="158"/>
    </row>
    <row r="63" spans="1:7" x14ac:dyDescent="0.2">
      <c r="B63" s="81" t="s">
        <v>155</v>
      </c>
      <c r="C63" s="766" t="s">
        <v>98</v>
      </c>
      <c r="D63" s="767"/>
      <c r="E63" s="158"/>
      <c r="F63" s="158"/>
      <c r="G63" s="158"/>
    </row>
    <row r="64" spans="1:7" x14ac:dyDescent="0.2">
      <c r="B64" s="81" t="s">
        <v>156</v>
      </c>
      <c r="C64" s="766" t="s">
        <v>987</v>
      </c>
      <c r="D64" s="767"/>
      <c r="E64" s="158"/>
      <c r="F64" s="158"/>
      <c r="G64" s="158"/>
    </row>
    <row r="65" spans="1:7" x14ac:dyDescent="0.2">
      <c r="A65" s="83"/>
      <c r="B65" s="81" t="s">
        <v>157</v>
      </c>
      <c r="C65" s="768" t="s">
        <v>988</v>
      </c>
      <c r="D65" s="767"/>
      <c r="E65" s="158"/>
      <c r="F65" s="158"/>
      <c r="G65" s="158"/>
    </row>
    <row r="66" spans="1:7" x14ac:dyDescent="0.2">
      <c r="B66" s="81" t="s">
        <v>158</v>
      </c>
      <c r="C66" s="766" t="s">
        <v>102</v>
      </c>
      <c r="D66" s="767"/>
      <c r="E66" s="158"/>
      <c r="F66" s="158"/>
      <c r="G66" s="158"/>
    </row>
    <row r="67" spans="1:7" x14ac:dyDescent="0.2">
      <c r="B67" s="81" t="s">
        <v>159</v>
      </c>
      <c r="C67" s="766" t="s">
        <v>989</v>
      </c>
      <c r="D67" s="767"/>
      <c r="E67" s="158"/>
      <c r="F67" s="158"/>
      <c r="G67" s="158"/>
    </row>
    <row r="68" spans="1:7" x14ac:dyDescent="0.2">
      <c r="B68" s="81" t="s">
        <v>160</v>
      </c>
      <c r="C68" s="766" t="s">
        <v>990</v>
      </c>
      <c r="D68" s="767"/>
      <c r="E68" s="158"/>
      <c r="F68" s="738"/>
      <c r="G68" s="743"/>
    </row>
    <row r="69" spans="1:7" x14ac:dyDescent="0.2">
      <c r="B69" s="81" t="s">
        <v>161</v>
      </c>
      <c r="C69" s="766" t="s">
        <v>991</v>
      </c>
      <c r="D69" s="767"/>
      <c r="E69" s="158"/>
      <c r="F69" s="739"/>
      <c r="G69" s="744"/>
    </row>
    <row r="70" spans="1:7" x14ac:dyDescent="0.2">
      <c r="B70" s="81" t="s">
        <v>162</v>
      </c>
      <c r="C70" s="766" t="s">
        <v>992</v>
      </c>
      <c r="D70" s="767"/>
      <c r="E70" s="158"/>
      <c r="F70" s="740"/>
      <c r="G70" s="158"/>
    </row>
    <row r="71" spans="1:7" x14ac:dyDescent="0.2">
      <c r="B71" s="81" t="s">
        <v>163</v>
      </c>
      <c r="C71" s="766" t="s">
        <v>993</v>
      </c>
      <c r="D71" s="767"/>
      <c r="E71" s="158"/>
      <c r="F71" s="739"/>
      <c r="G71" s="191"/>
    </row>
    <row r="72" spans="1:7" x14ac:dyDescent="0.2">
      <c r="B72" s="81" t="s">
        <v>165</v>
      </c>
      <c r="C72" s="766" t="s">
        <v>994</v>
      </c>
      <c r="D72" s="767"/>
      <c r="E72" s="158"/>
      <c r="F72" s="158"/>
      <c r="G72" s="158"/>
    </row>
    <row r="73" spans="1:7" x14ac:dyDescent="0.2">
      <c r="A73" s="83"/>
      <c r="B73" s="81" t="s">
        <v>995</v>
      </c>
      <c r="C73" s="766" t="s">
        <v>117</v>
      </c>
      <c r="D73" s="767"/>
      <c r="E73" s="158"/>
      <c r="F73" s="158"/>
      <c r="G73" s="158"/>
    </row>
    <row r="74" spans="1:7" x14ac:dyDescent="0.2">
      <c r="B74" s="81" t="s">
        <v>996</v>
      </c>
      <c r="C74" s="766" t="s">
        <v>118</v>
      </c>
      <c r="D74" s="767"/>
      <c r="E74" s="158"/>
      <c r="F74" s="158"/>
      <c r="G74" s="158"/>
    </row>
    <row r="75" spans="1:7" x14ac:dyDescent="0.2">
      <c r="B75" s="81" t="s">
        <v>997</v>
      </c>
      <c r="C75" s="766" t="s">
        <v>998</v>
      </c>
      <c r="D75" s="767"/>
      <c r="E75" s="158"/>
      <c r="F75" s="158"/>
      <c r="G75" s="158"/>
    </row>
    <row r="76" spans="1:7" ht="28.5" customHeight="1" thickBot="1" x14ac:dyDescent="0.25">
      <c r="B76" s="81" t="s">
        <v>999</v>
      </c>
      <c r="C76" s="772" t="s">
        <v>1000</v>
      </c>
      <c r="D76" s="773"/>
      <c r="E76" s="91">
        <f>SUM(E39:E75)</f>
        <v>0</v>
      </c>
      <c r="F76" s="91">
        <f>SUM(F39:F75)</f>
        <v>0</v>
      </c>
      <c r="G76" s="91">
        <f>SUM(G39:G75)</f>
        <v>0</v>
      </c>
    </row>
    <row r="77" spans="1:7" ht="28.5" customHeight="1" thickTop="1" thickBot="1" x14ac:dyDescent="0.25">
      <c r="B77" s="81" t="s">
        <v>1001</v>
      </c>
      <c r="C77" s="782" t="s">
        <v>1002</v>
      </c>
      <c r="D77" s="783"/>
      <c r="E77" s="92">
        <f>SUM(E76:G76)</f>
        <v>0</v>
      </c>
      <c r="F77" s="745"/>
      <c r="G77" s="746"/>
    </row>
    <row r="78" spans="1:7" ht="13.5" thickTop="1" x14ac:dyDescent="0.2">
      <c r="C78" s="80" t="s">
        <v>1003</v>
      </c>
    </row>
    <row r="79" spans="1:7" ht="19.5" customHeight="1" x14ac:dyDescent="0.2">
      <c r="C79" s="80"/>
    </row>
    <row r="80" spans="1:7" ht="25.5" x14ac:dyDescent="0.2">
      <c r="A80" s="290" t="s">
        <v>133</v>
      </c>
      <c r="B80" s="6"/>
      <c r="C80" s="603" t="s">
        <v>964</v>
      </c>
      <c r="D80" s="170"/>
      <c r="E80" s="98" t="s">
        <v>1004</v>
      </c>
      <c r="F80" s="98" t="s">
        <v>1005</v>
      </c>
      <c r="G80" s="604" t="s">
        <v>1006</v>
      </c>
    </row>
    <row r="81" spans="1:7" ht="25.5" x14ac:dyDescent="0.2">
      <c r="B81" s="174" t="s">
        <v>123</v>
      </c>
      <c r="C81" s="605" t="s">
        <v>1007</v>
      </c>
      <c r="D81" s="168"/>
      <c r="E81" s="167">
        <f>(E32-E76)</f>
        <v>0</v>
      </c>
      <c r="F81" s="171">
        <f>(F32-F76)</f>
        <v>0</v>
      </c>
      <c r="G81" s="171">
        <f>(G32-G76)</f>
        <v>0</v>
      </c>
    </row>
    <row r="82" spans="1:7" x14ac:dyDescent="0.2">
      <c r="B82" s="173"/>
      <c r="C82" s="606" t="s">
        <v>1008</v>
      </c>
      <c r="D82" s="169"/>
      <c r="E82" s="778">
        <f>SUM(E81:G81)</f>
        <v>0</v>
      </c>
      <c r="F82" s="183"/>
      <c r="G82" s="182"/>
    </row>
    <row r="83" spans="1:7" x14ac:dyDescent="0.2">
      <c r="B83" s="175" t="s">
        <v>125</v>
      </c>
      <c r="C83" s="172" t="s">
        <v>1009</v>
      </c>
      <c r="D83" s="168"/>
      <c r="E83" s="779"/>
      <c r="F83" s="179"/>
      <c r="G83" s="180"/>
    </row>
    <row r="84" spans="1:7" x14ac:dyDescent="0.2">
      <c r="B84" s="41"/>
    </row>
    <row r="85" spans="1:7" x14ac:dyDescent="0.2">
      <c r="B85" s="41"/>
    </row>
    <row r="86" spans="1:7" ht="18.75" customHeight="1" x14ac:dyDescent="0.2">
      <c r="A86" s="290" t="s">
        <v>1010</v>
      </c>
      <c r="C86" s="607" t="s">
        <v>1011</v>
      </c>
    </row>
    <row r="87" spans="1:7" ht="24.75" customHeight="1" x14ac:dyDescent="0.2">
      <c r="B87" s="78" t="s">
        <v>123</v>
      </c>
      <c r="C87" s="749" t="s">
        <v>1012</v>
      </c>
      <c r="D87" s="750"/>
      <c r="E87" s="751"/>
      <c r="F87" s="741"/>
      <c r="G87" s="742"/>
    </row>
    <row r="88" spans="1:7" ht="25.15" customHeight="1" x14ac:dyDescent="0.2">
      <c r="B88" s="78" t="s">
        <v>125</v>
      </c>
      <c r="C88" s="755" t="s">
        <v>1013</v>
      </c>
      <c r="D88" s="756"/>
      <c r="E88" s="757"/>
      <c r="F88" s="741"/>
      <c r="G88" s="742"/>
    </row>
    <row r="89" spans="1:7" ht="25.15" customHeight="1" x14ac:dyDescent="0.2">
      <c r="B89" s="78" t="s">
        <v>126</v>
      </c>
      <c r="C89" s="755" t="s">
        <v>1014</v>
      </c>
      <c r="D89" s="756"/>
      <c r="E89" s="757"/>
      <c r="F89" s="741"/>
      <c r="G89" s="742"/>
    </row>
    <row r="90" spans="1:7" ht="25.15" customHeight="1" x14ac:dyDescent="0.2">
      <c r="B90" s="78" t="s">
        <v>128</v>
      </c>
      <c r="C90" s="755" t="s">
        <v>1015</v>
      </c>
      <c r="D90" s="756"/>
      <c r="E90" s="757"/>
      <c r="F90" s="741"/>
      <c r="G90" s="742"/>
    </row>
    <row r="91" spans="1:7" ht="25.15" customHeight="1" x14ac:dyDescent="0.2">
      <c r="B91" s="78" t="s">
        <v>140</v>
      </c>
      <c r="C91" s="758" t="s">
        <v>1016</v>
      </c>
      <c r="D91" s="759"/>
      <c r="E91" s="760"/>
      <c r="F91" s="753">
        <f>SUM(F87:G90)</f>
        <v>0</v>
      </c>
      <c r="G91" s="754"/>
    </row>
    <row r="92" spans="1:7" ht="9.4" customHeight="1" x14ac:dyDescent="0.2">
      <c r="C92" s="41"/>
      <c r="F92" s="307"/>
      <c r="G92" s="308"/>
    </row>
    <row r="93" spans="1:7" ht="24.75" customHeight="1" x14ac:dyDescent="0.2">
      <c r="B93" s="78" t="s">
        <v>141</v>
      </c>
      <c r="C93" s="755" t="s">
        <v>1017</v>
      </c>
      <c r="D93" s="756"/>
      <c r="E93" s="757"/>
      <c r="F93" s="741"/>
      <c r="G93" s="742"/>
    </row>
    <row r="94" spans="1:7" ht="25.15" customHeight="1" x14ac:dyDescent="0.2">
      <c r="A94" s="290" t="s">
        <v>1018</v>
      </c>
      <c r="C94" s="607" t="s">
        <v>1019</v>
      </c>
      <c r="F94" s="747"/>
      <c r="G94" s="747"/>
    </row>
    <row r="95" spans="1:7" ht="24.75" customHeight="1" x14ac:dyDescent="0.2">
      <c r="B95" s="78" t="s">
        <v>123</v>
      </c>
      <c r="C95" s="748" t="s">
        <v>1020</v>
      </c>
      <c r="D95" s="748"/>
      <c r="E95" s="748"/>
      <c r="F95" s="752"/>
      <c r="G95" s="752"/>
    </row>
    <row r="96" spans="1:7" ht="24.75" customHeight="1" x14ac:dyDescent="0.2">
      <c r="B96" s="78" t="s">
        <v>1021</v>
      </c>
      <c r="C96" s="748" t="s">
        <v>1022</v>
      </c>
      <c r="D96" s="748"/>
      <c r="E96" s="748"/>
      <c r="F96" s="752"/>
      <c r="G96" s="752"/>
    </row>
    <row r="97" spans="2:2" ht="24" customHeight="1" x14ac:dyDescent="0.2"/>
    <row r="98" spans="2:2" ht="24" customHeight="1" x14ac:dyDescent="0.2">
      <c r="B98" s="41"/>
    </row>
    <row r="2016" spans="130:130" x14ac:dyDescent="0.2">
      <c r="DZ2016" s="317"/>
    </row>
  </sheetData>
  <sheetProtection algorithmName="SHA-512" hashValue="j5/yrdY7G6IA0K85wF2zcsY35/R8yQN399PnGsFRK0N36iWLHmIZ+ZyFlrPWcjal5sXeRsCTvFgnp4ZV3VEjUw==" saltValue="4jz0HZvE0VPYlSruj1UF+A==" spinCount="100000" sheet="1" selectLockedCells="1"/>
  <customSheetViews>
    <customSheetView guid="{5FD3B1AB-017C-414B-9DD8-B283259DE27C}" showGridLines="0" showRuler="0">
      <selection activeCell="D19" sqref="D19"/>
      <rowBreaks count="2" manualBreakCount="2">
        <brk id="34" max="6" man="1"/>
        <brk id="77" max="16383" man="1"/>
      </rowBreaks>
      <pageMargins left="0" right="0" top="0" bottom="0" header="0" footer="0"/>
      <pageSetup orientation="portrait" r:id="rId1"/>
      <headerFooter alignWithMargins="0"/>
    </customSheetView>
  </customSheetViews>
  <mergeCells count="74">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 ref="F94:G94"/>
    <mergeCell ref="C96:E96"/>
    <mergeCell ref="C95:E95"/>
    <mergeCell ref="C87:E87"/>
    <mergeCell ref="F95:G95"/>
    <mergeCell ref="F96:G96"/>
    <mergeCell ref="F91:G91"/>
    <mergeCell ref="C93:E93"/>
    <mergeCell ref="F93:G93"/>
    <mergeCell ref="C88:E88"/>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49:D49"/>
    <mergeCell ref="C50:D50"/>
    <mergeCell ref="C51:D51"/>
    <mergeCell ref="C52:D52"/>
    <mergeCell ref="C53:D53"/>
    <mergeCell ref="C65:D65"/>
    <mergeCell ref="C54:D54"/>
    <mergeCell ref="C55:D55"/>
    <mergeCell ref="C56:D56"/>
    <mergeCell ref="C57:D57"/>
    <mergeCell ref="C58:D58"/>
    <mergeCell ref="C59:D59"/>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2.75" x14ac:dyDescent="0.2"/>
  <cols>
    <col min="1" max="1" width="2.5703125" customWidth="1"/>
    <col min="2" max="2" width="42.85546875" customWidth="1"/>
    <col min="3" max="3" width="2.85546875" bestFit="1" customWidth="1"/>
    <col min="4" max="4" width="38.140625" customWidth="1"/>
    <col min="5" max="5" width="14.85546875" style="19" customWidth="1"/>
    <col min="6" max="6" width="6.7109375" customWidth="1"/>
  </cols>
  <sheetData>
    <row r="1" spans="1:17" x14ac:dyDescent="0.2">
      <c r="A1" s="624" t="s">
        <v>1025</v>
      </c>
      <c r="B1" s="624"/>
      <c r="C1" s="624"/>
      <c r="D1" s="624"/>
      <c r="E1" s="624"/>
    </row>
    <row r="2" spans="1:17" x14ac:dyDescent="0.2">
      <c r="A2" s="109"/>
      <c r="B2" s="117"/>
      <c r="C2" s="109"/>
      <c r="D2" s="109"/>
      <c r="E2" s="309"/>
    </row>
    <row r="3" spans="1:17" x14ac:dyDescent="0.2">
      <c r="A3" s="160" t="str">
        <f>'FORM 1'!A6:D6</f>
        <v>Name of Company:  &lt;INSERT YOUR COMPANY NAME HERE&gt;</v>
      </c>
      <c r="B3" s="117"/>
      <c r="C3" s="109"/>
      <c r="D3" s="160" t="s">
        <v>1026</v>
      </c>
      <c r="E3" s="310">
        <f>'ALTA-INC'!C8</f>
        <v>0</v>
      </c>
      <c r="F3" s="4" t="str">
        <f>IF(E3=0,"",ABS(E3-E4)/E4)</f>
        <v/>
      </c>
    </row>
    <row r="4" spans="1:17" x14ac:dyDescent="0.2">
      <c r="A4" s="160"/>
      <c r="B4" s="117"/>
      <c r="C4" s="109"/>
      <c r="D4" s="160" t="s">
        <v>1027</v>
      </c>
      <c r="E4" s="311">
        <f>'FORM 1'!I19</f>
        <v>0</v>
      </c>
      <c r="F4" s="161"/>
    </row>
    <row r="5" spans="1:17" x14ac:dyDescent="0.2">
      <c r="A5" s="160"/>
      <c r="B5" s="117"/>
      <c r="C5" s="109"/>
      <c r="D5" s="109"/>
      <c r="E5" s="311"/>
    </row>
    <row r="6" spans="1:17" x14ac:dyDescent="0.2">
      <c r="A6" s="109"/>
      <c r="B6" s="159" t="s">
        <v>1028</v>
      </c>
      <c r="C6" s="109"/>
      <c r="D6" s="109"/>
      <c r="E6" s="309"/>
    </row>
    <row r="7" spans="1:17" x14ac:dyDescent="0.2">
      <c r="A7" s="109"/>
      <c r="B7" s="624"/>
      <c r="C7" s="624"/>
      <c r="D7" s="624"/>
      <c r="E7" s="624"/>
    </row>
    <row r="8" spans="1:17" x14ac:dyDescent="0.2">
      <c r="A8" s="109"/>
      <c r="B8" s="528" t="s">
        <v>0</v>
      </c>
      <c r="C8" s="109"/>
      <c r="D8" s="109"/>
      <c r="E8" s="208"/>
    </row>
    <row r="9" spans="1:17" s="203" customFormat="1" ht="12" x14ac:dyDescent="0.2">
      <c r="A9" s="202" t="s">
        <v>1029</v>
      </c>
      <c r="B9" s="209" t="s">
        <v>1030</v>
      </c>
      <c r="C9" s="209" t="s">
        <v>1031</v>
      </c>
      <c r="D9" s="209" t="s">
        <v>1030</v>
      </c>
      <c r="E9" s="312" t="s">
        <v>1032</v>
      </c>
      <c r="F9" s="207" t="s">
        <v>1033</v>
      </c>
      <c r="G9" s="204"/>
      <c r="H9" s="215"/>
      <c r="I9" s="215"/>
      <c r="J9" s="215"/>
      <c r="K9" s="215"/>
      <c r="L9" s="215"/>
      <c r="M9" s="215"/>
      <c r="N9" s="215"/>
      <c r="O9" s="215"/>
      <c r="P9" s="215"/>
      <c r="Q9" s="205"/>
    </row>
    <row r="10" spans="1:17" s="203" customFormat="1" ht="36" customHeight="1" x14ac:dyDescent="0.2">
      <c r="A10" s="202"/>
      <c r="B10" s="386" t="s">
        <v>1034</v>
      </c>
      <c r="C10" s="207"/>
      <c r="D10" s="386" t="s">
        <v>1035</v>
      </c>
      <c r="E10" s="313" t="str">
        <f>IFERROR(IF(ABS(('FORM 1'!D14/'FORM 1'!D13)-0.85)&lt;0.01,"CORRECT","ERROR---"&amp;'FORM 1'!D14/'FORM 1'!D13),"-")</f>
        <v>-</v>
      </c>
      <c r="F10" s="609"/>
      <c r="G10" s="215"/>
      <c r="H10" s="207"/>
      <c r="I10" s="215"/>
      <c r="J10" s="215"/>
      <c r="K10" s="215"/>
      <c r="L10" s="215"/>
      <c r="M10" s="215"/>
      <c r="N10" s="215"/>
      <c r="O10" s="215"/>
      <c r="P10" s="215"/>
      <c r="Q10" s="205"/>
    </row>
    <row r="11" spans="1:17" s="203" customFormat="1" ht="22.5" x14ac:dyDescent="0.2">
      <c r="A11" s="202"/>
      <c r="B11" s="386" t="s">
        <v>1036</v>
      </c>
      <c r="C11" s="207"/>
      <c r="D11" s="386" t="s">
        <v>1035</v>
      </c>
      <c r="E11" s="313" t="str">
        <f>IFERROR(IF(ABS(('FORM 1'!E14/'FORM 1'!E13)-0.85)&lt;0.01,"CORRECT","ERROR---"&amp;'FORM 1'!E14/'FORM 1'!E13),"-")</f>
        <v>-</v>
      </c>
      <c r="F11" s="215"/>
      <c r="G11" s="204"/>
      <c r="H11" s="215"/>
      <c r="I11" s="215"/>
      <c r="J11" s="215"/>
      <c r="K11" s="215"/>
      <c r="L11" s="215"/>
      <c r="M11" s="215"/>
      <c r="N11" s="215"/>
      <c r="O11" s="215"/>
      <c r="P11" s="215"/>
      <c r="Q11" s="205"/>
    </row>
    <row r="12" spans="1:17" s="203" customFormat="1" ht="22.5" x14ac:dyDescent="0.2">
      <c r="A12" s="202"/>
      <c r="B12" s="386" t="s">
        <v>1037</v>
      </c>
      <c r="C12" s="207"/>
      <c r="D12" s="386" t="s">
        <v>1035</v>
      </c>
      <c r="E12" s="313" t="str">
        <f>IFERROR(IF(ABS(('FORM 1'!F14/'FORM 1'!F13)-0.85)&lt;0.01,"CORRECT","ERROR---"&amp;'FORM 1'!F14/'FORM 1'!F13),"-")</f>
        <v>-</v>
      </c>
      <c r="F12" s="215"/>
      <c r="G12" s="204"/>
      <c r="H12" s="215"/>
      <c r="I12" s="215"/>
      <c r="J12" s="215"/>
      <c r="K12" s="215"/>
      <c r="L12" s="215"/>
      <c r="M12" s="215"/>
      <c r="N12" s="215"/>
      <c r="O12" s="215"/>
      <c r="P12" s="215"/>
      <c r="Q12" s="205"/>
    </row>
    <row r="13" spans="1:17" s="203" customFormat="1" ht="40.5" customHeight="1" x14ac:dyDescent="0.2">
      <c r="A13" s="202"/>
      <c r="B13" s="386" t="s">
        <v>1038</v>
      </c>
      <c r="C13" s="207"/>
      <c r="D13" s="386" t="s">
        <v>1039</v>
      </c>
      <c r="E13" s="313" t="str">
        <f>IFERROR(IF(ABS(('FORM 1'!D17/'FORM 1'!D16)-0.85)&lt;0.01,"CORRECT","ERROR---"&amp;'FORM 1'!D17/'FORM 1'!D16),"-")</f>
        <v>-</v>
      </c>
      <c r="F13" s="215"/>
      <c r="G13" s="204"/>
      <c r="H13" s="215"/>
      <c r="I13" s="215"/>
      <c r="J13" s="215"/>
      <c r="K13" s="215"/>
      <c r="L13" s="215"/>
      <c r="M13" s="215"/>
      <c r="N13" s="215"/>
      <c r="O13" s="215"/>
      <c r="P13" s="215"/>
      <c r="Q13" s="205"/>
    </row>
    <row r="14" spans="1:17" s="203" customFormat="1" ht="42.75" customHeight="1" x14ac:dyDescent="0.2">
      <c r="A14" s="202"/>
      <c r="B14" s="386" t="s">
        <v>1040</v>
      </c>
      <c r="C14" s="207"/>
      <c r="D14" s="386" t="s">
        <v>1039</v>
      </c>
      <c r="E14" s="313" t="str">
        <f>IFERROR(IF(ABS(('FORM 1'!F17/'FORM 1'!F16)-0.85)&lt;0.01,"CORRECT","ERROR---"&amp;'FORM 1'!F17/'FORM 1'!F16),"-")</f>
        <v>-</v>
      </c>
      <c r="F14" s="215"/>
      <c r="G14" s="204"/>
      <c r="H14" s="215"/>
      <c r="I14" s="215"/>
      <c r="J14" s="215"/>
      <c r="K14" s="215"/>
      <c r="L14" s="215"/>
      <c r="M14" s="215"/>
      <c r="N14" s="215"/>
      <c r="O14" s="215"/>
      <c r="P14" s="215"/>
      <c r="Q14" s="205"/>
    </row>
    <row r="15" spans="1:17" s="203" customFormat="1" ht="42.75" customHeight="1" x14ac:dyDescent="0.2">
      <c r="A15" s="202"/>
      <c r="B15" s="386" t="s">
        <v>1041</v>
      </c>
      <c r="C15" s="207"/>
      <c r="D15" s="386" t="s">
        <v>1039</v>
      </c>
      <c r="E15" s="313" t="str">
        <f>IFERROR(IF(ABS(('FORM 1'!I17/'FORM 1'!I16)-0.85)&lt;0.01,"CORRECT","ERROR---"&amp;'FORM 1'!I17/'FORM 1'!I16),"-")</f>
        <v>-</v>
      </c>
      <c r="F15" s="215"/>
      <c r="G15" s="204"/>
      <c r="H15" s="215"/>
      <c r="I15" s="215"/>
      <c r="J15" s="215"/>
      <c r="K15" s="215"/>
      <c r="L15" s="215"/>
      <c r="M15" s="215"/>
      <c r="N15" s="215"/>
      <c r="O15" s="215"/>
      <c r="P15" s="215"/>
      <c r="Q15" s="205"/>
    </row>
    <row r="16" spans="1:17" s="203" customFormat="1" ht="12" x14ac:dyDescent="0.2">
      <c r="A16" s="202"/>
      <c r="B16" s="386" t="s">
        <v>1042</v>
      </c>
      <c r="C16" s="207"/>
      <c r="D16" s="386" t="s">
        <v>1043</v>
      </c>
      <c r="E16" s="233" t="str">
        <f>IF('FORM 1'!I16='FORM 12'!B54,"Equal",'FORM 1'!I16-'FORM 12'!B54)</f>
        <v>Equal</v>
      </c>
      <c r="F16" s="215"/>
      <c r="G16" s="204"/>
      <c r="H16" s="215"/>
      <c r="I16" s="215"/>
      <c r="J16" s="215"/>
      <c r="K16" s="215"/>
      <c r="L16" s="215"/>
      <c r="M16" s="215"/>
      <c r="N16" s="215"/>
      <c r="O16" s="215"/>
      <c r="P16" s="215"/>
      <c r="Q16" s="205"/>
    </row>
    <row r="17" spans="1:5" s="33" customFormat="1" x14ac:dyDescent="0.2">
      <c r="A17" s="117"/>
      <c r="B17" s="787" t="s">
        <v>1044</v>
      </c>
      <c r="C17" s="200"/>
      <c r="D17" s="196" t="s">
        <v>1045</v>
      </c>
      <c r="E17" s="197">
        <f>IF(F3&gt;0.05,E3-E4,"Equal")</f>
        <v>0</v>
      </c>
    </row>
    <row r="18" spans="1:5" s="33" customFormat="1" x14ac:dyDescent="0.2">
      <c r="A18" s="193"/>
      <c r="B18" s="787"/>
      <c r="C18" s="198"/>
      <c r="D18" s="196" t="s">
        <v>1046</v>
      </c>
      <c r="E18" s="197" t="str">
        <f>IF('FORM 1'!I19='ALTA-INC'!C8,"Equal",'FORM 1'!I19-'ALTA-INC'!C8)</f>
        <v>Equal</v>
      </c>
    </row>
    <row r="19" spans="1:5" s="33" customFormat="1" x14ac:dyDescent="0.2">
      <c r="A19" s="193"/>
      <c r="B19" s="787"/>
      <c r="C19" s="198"/>
      <c r="D19" s="196" t="s">
        <v>1047</v>
      </c>
      <c r="E19" s="197" t="str">
        <f>IF('FORM 1'!I19='FORM 9'!D42,"Equal",'FORM 1'!I19-'FORM 9'!D42)</f>
        <v>Equal</v>
      </c>
    </row>
    <row r="20" spans="1:5" s="33" customFormat="1" ht="22.5" x14ac:dyDescent="0.2">
      <c r="A20" s="193"/>
      <c r="B20" s="386" t="s">
        <v>1048</v>
      </c>
      <c r="C20" s="198"/>
      <c r="D20" s="196" t="s">
        <v>1049</v>
      </c>
      <c r="E20" s="197" t="str">
        <f>IF('FORM 1'!D13='Agg Form A-D.O.'!D19,"Equal",'FORM 1'!D13-'Agg Form A-D.O.'!D19)</f>
        <v>Equal</v>
      </c>
    </row>
    <row r="21" spans="1:5" s="33" customFormat="1" ht="22.5" x14ac:dyDescent="0.2">
      <c r="A21" s="193"/>
      <c r="B21" s="386" t="s">
        <v>1050</v>
      </c>
      <c r="C21" s="198"/>
      <c r="D21" s="196" t="s">
        <v>1051</v>
      </c>
      <c r="E21" s="197" t="str">
        <f>IF('FORM 1'!F13='Agg Form A-Affiliated'!D19,"Equal",'FORM 1'!F13-'Agg Form A-Affiliated'!D19)</f>
        <v>Equal</v>
      </c>
    </row>
    <row r="22" spans="1:5" s="33" customFormat="1" ht="22.5" x14ac:dyDescent="0.2">
      <c r="A22" s="193"/>
      <c r="B22" s="196" t="s">
        <v>1052</v>
      </c>
      <c r="C22" s="198"/>
      <c r="D22" s="196" t="s">
        <v>1053</v>
      </c>
      <c r="E22" s="197" t="str">
        <f>IF('FORM 1'!D14='Agg Form A-D.O.'!E21,"Equal",'FORM 1'!D14-'Agg Form A-D.O.'!E21)</f>
        <v>Equal</v>
      </c>
    </row>
    <row r="23" spans="1:5" s="33" customFormat="1" ht="22.5" x14ac:dyDescent="0.2">
      <c r="A23" s="193"/>
      <c r="B23" s="196" t="s">
        <v>1054</v>
      </c>
      <c r="C23" s="198"/>
      <c r="D23" s="196" t="s">
        <v>1055</v>
      </c>
      <c r="E23" s="197" t="str">
        <f>IF('FORM 1'!F14='Agg Form A-Affiliated'!E21,"Equal",'FORM 1'!F14-'Agg Form A-Affiliated'!E21)</f>
        <v>Equal</v>
      </c>
    </row>
    <row r="24" spans="1:5" s="33" customFormat="1" ht="12.75" customHeight="1" x14ac:dyDescent="0.2">
      <c r="A24" s="193"/>
      <c r="B24" s="275" t="s">
        <v>1056</v>
      </c>
      <c r="C24" s="198"/>
      <c r="D24" s="196" t="s">
        <v>1057</v>
      </c>
      <c r="E24" s="197" t="str">
        <f>IF('FORM 1'!G23='ALTA-INC'!C24,"Equal",'FORM 1'!G23-'ALTA-INC'!C24)</f>
        <v>Equal</v>
      </c>
    </row>
    <row r="25" spans="1:5" s="33" customFormat="1" ht="12.75" customHeight="1" x14ac:dyDescent="0.2">
      <c r="A25" s="193"/>
      <c r="B25" s="275" t="s">
        <v>1058</v>
      </c>
      <c r="C25" s="198"/>
      <c r="D25" s="196" t="s">
        <v>1059</v>
      </c>
      <c r="E25" s="197" t="str">
        <f>IF('FORM 1'!G24='ALTA-INC'!C25,"Equal",'FORM 1'!G24-'ALTA-INC'!C25)</f>
        <v>Equal</v>
      </c>
    </row>
    <row r="26" spans="1:5" s="33" customFormat="1" x14ac:dyDescent="0.2">
      <c r="A26" s="193"/>
      <c r="B26" s="196" t="s">
        <v>1060</v>
      </c>
      <c r="C26" s="198"/>
      <c r="D26" s="196" t="s">
        <v>1061</v>
      </c>
      <c r="E26" s="197" t="str">
        <f>IF('FORM 1'!G25='ALTA-INC'!C26,"Equal",'FORM 1'!G25-'ALTA-INC'!C26)</f>
        <v>Equal</v>
      </c>
    </row>
    <row r="27" spans="1:5" s="33" customFormat="1" x14ac:dyDescent="0.2">
      <c r="A27" s="193"/>
      <c r="B27" s="196" t="s">
        <v>1062</v>
      </c>
      <c r="C27" s="198"/>
      <c r="D27" s="196" t="s">
        <v>1063</v>
      </c>
      <c r="E27" s="197" t="str">
        <f>IF('FORM 1'!G26='ALTA-INC'!C27,"Equal",'FORM 1'!G26-'ALTA-INC'!C27)</f>
        <v>Equal</v>
      </c>
    </row>
    <row r="28" spans="1:5" s="33" customFormat="1" x14ac:dyDescent="0.2">
      <c r="A28" s="193"/>
      <c r="B28" s="196" t="s">
        <v>1064</v>
      </c>
      <c r="C28" s="198"/>
      <c r="D28" s="196" t="s">
        <v>1065</v>
      </c>
      <c r="E28" s="197" t="str">
        <f>IF('FORM 1'!G27='ALTA-INC'!C28,"Equal",'FORM 1'!G27-'ALTA-INC'!C28)</f>
        <v>Equal</v>
      </c>
    </row>
    <row r="29" spans="1:5" s="33" customFormat="1" x14ac:dyDescent="0.2">
      <c r="A29" s="193"/>
      <c r="B29" s="196" t="s">
        <v>1066</v>
      </c>
      <c r="C29" s="198"/>
      <c r="D29" s="196" t="s">
        <v>1067</v>
      </c>
      <c r="E29" s="197" t="str">
        <f>IF('FORM 1'!C31='FORM 4'!B22,"Equal",'FORM 1'!C31-'FORM 4'!B22)</f>
        <v>Equal</v>
      </c>
    </row>
    <row r="30" spans="1:5" s="33" customFormat="1" x14ac:dyDescent="0.2">
      <c r="A30" s="193"/>
      <c r="B30" s="787" t="s">
        <v>1068</v>
      </c>
      <c r="C30" s="198"/>
      <c r="D30" s="196" t="s">
        <v>1069</v>
      </c>
      <c r="E30" s="197" t="str">
        <f>IF('FORM 1'!D31='FORM 4'!C22,"Equal",'FORM 1'!D31-'FORM 4'!C22)</f>
        <v>Equal</v>
      </c>
    </row>
    <row r="31" spans="1:5" s="33" customFormat="1" x14ac:dyDescent="0.2">
      <c r="A31" s="193"/>
      <c r="B31" s="787"/>
      <c r="C31" s="198"/>
      <c r="D31" s="196" t="s">
        <v>1070</v>
      </c>
      <c r="E31" s="197" t="str">
        <f>IF(SUM('Agg Form A-D.O.'!E22:E29)='FORM 1'!D31,"Equal",(SUM('Agg Form A-D.O.'!E22:E29)-'FORM 1'!D31))</f>
        <v>Equal</v>
      </c>
    </row>
    <row r="32" spans="1:5" s="33" customFormat="1" x14ac:dyDescent="0.2">
      <c r="A32" s="193"/>
      <c r="B32" s="787" t="s">
        <v>1071</v>
      </c>
      <c r="C32" s="198"/>
      <c r="D32" s="196" t="s">
        <v>1072</v>
      </c>
      <c r="E32" s="197" t="str">
        <f>IF('FORM 1'!F31='FORM 4'!D22,"Equal",'FORM 1'!F31-'FORM 4'!D22)</f>
        <v>Equal</v>
      </c>
    </row>
    <row r="33" spans="1:6" s="33" customFormat="1" x14ac:dyDescent="0.2">
      <c r="A33" s="193"/>
      <c r="B33" s="787"/>
      <c r="C33" s="198"/>
      <c r="D33" s="196" t="s">
        <v>1073</v>
      </c>
      <c r="E33" s="197" t="str">
        <f>IF(SUM('Agg Form A-Affiliated'!E22:E29)='FORM 1'!F31,"Equal",(SUM('Agg Form A-Affiliated'!E22:E29)-'FORM 1'!F31))</f>
        <v>Equal</v>
      </c>
    </row>
    <row r="34" spans="1:6" s="33" customFormat="1" x14ac:dyDescent="0.2">
      <c r="A34" s="193"/>
      <c r="B34" s="196" t="s">
        <v>1074</v>
      </c>
      <c r="C34" s="198"/>
      <c r="D34" s="196" t="s">
        <v>1075</v>
      </c>
      <c r="E34" s="197" t="str">
        <f>IF('FORM 1'!G31='FORM 4'!E22,"Equal",'FORM 1'!G31-'FORM 4'!E22)</f>
        <v>Equal</v>
      </c>
    </row>
    <row r="35" spans="1:6" s="33" customFormat="1" x14ac:dyDescent="0.2">
      <c r="A35" s="193"/>
      <c r="B35" s="196" t="s">
        <v>1076</v>
      </c>
      <c r="C35" s="198"/>
      <c r="D35" s="196" t="s">
        <v>1077</v>
      </c>
      <c r="E35" s="197" t="str">
        <f>IF('FORM 1'!H31='FORM 4'!F22,"Equal",'FORM 1'!H31-'FORM 4'!F22)</f>
        <v>Equal</v>
      </c>
    </row>
    <row r="36" spans="1:6" s="33" customFormat="1" x14ac:dyDescent="0.2">
      <c r="A36" s="193"/>
      <c r="B36" s="196" t="s">
        <v>1078</v>
      </c>
      <c r="C36" s="198"/>
      <c r="D36" s="196" t="s">
        <v>1067</v>
      </c>
      <c r="E36" s="197" t="str">
        <f>IF('FORM 1'!C33='FORM 4'!B36,"Equal",'FORM 1'!C33-'FORM 4'!B36)</f>
        <v>Equal</v>
      </c>
    </row>
    <row r="37" spans="1:6" s="33" customFormat="1" x14ac:dyDescent="0.2">
      <c r="A37" s="193"/>
      <c r="B37" s="196" t="s">
        <v>1079</v>
      </c>
      <c r="C37" s="198"/>
      <c r="D37" s="196" t="s">
        <v>1069</v>
      </c>
      <c r="E37" s="197" t="str">
        <f>IF('FORM 1'!D33='FORM 4'!C36,"Equal",'FORM 1'!D33-'FORM 4'!C36)</f>
        <v>Equal</v>
      </c>
    </row>
    <row r="38" spans="1:6" s="33" customFormat="1" x14ac:dyDescent="0.2">
      <c r="A38" s="193"/>
      <c r="B38" s="196" t="s">
        <v>1080</v>
      </c>
      <c r="C38" s="198"/>
      <c r="D38" s="196" t="s">
        <v>1072</v>
      </c>
      <c r="E38" s="197" t="str">
        <f>IF('FORM 1'!F33='FORM 4'!D36,"Equal",'FORM 1'!F33-'FORM 4'!D36)</f>
        <v>Equal</v>
      </c>
    </row>
    <row r="39" spans="1:6" s="33" customFormat="1" x14ac:dyDescent="0.2">
      <c r="A39" s="193"/>
      <c r="B39" s="196" t="s">
        <v>1081</v>
      </c>
      <c r="C39" s="198"/>
      <c r="D39" s="196" t="s">
        <v>1075</v>
      </c>
      <c r="E39" s="197" t="str">
        <f>IF('FORM 1'!G33='FORM 4'!E36,"Equal",'FORM 1'!G33-'FORM 4'!E36)</f>
        <v>Equal</v>
      </c>
    </row>
    <row r="40" spans="1:6" s="33" customFormat="1" x14ac:dyDescent="0.2">
      <c r="A40" s="193"/>
      <c r="B40" s="196" t="s">
        <v>1082</v>
      </c>
      <c r="C40" s="198"/>
      <c r="D40" s="196" t="s">
        <v>1077</v>
      </c>
      <c r="E40" s="197" t="str">
        <f>IF('FORM 1'!H33='FORM 4'!F36,"Equal",'FORM 1'!H33-'FORM 4'!F36)</f>
        <v>Equal</v>
      </c>
    </row>
    <row r="41" spans="1:6" s="33" customFormat="1" x14ac:dyDescent="0.2">
      <c r="A41" s="193"/>
      <c r="B41" s="196" t="s">
        <v>1083</v>
      </c>
      <c r="C41" s="198"/>
      <c r="D41" s="196" t="s">
        <v>1084</v>
      </c>
      <c r="E41" s="197" t="str">
        <f>IF('FORM 1'!D35='Agg Form A-D.O.'!E32,"Equal",'FORM 1'!D35-'Agg Form A-D.O.'!E32)</f>
        <v>Equal</v>
      </c>
    </row>
    <row r="42" spans="1:6" s="33" customFormat="1" x14ac:dyDescent="0.2">
      <c r="A42" s="193"/>
      <c r="B42" s="196" t="s">
        <v>1085</v>
      </c>
      <c r="C42" s="198"/>
      <c r="D42" s="196" t="s">
        <v>1086</v>
      </c>
      <c r="E42" s="197" t="str">
        <f>IF('FORM 1'!F35='Agg Form A-Affiliated'!E32,"Equal",'FORM 1'!F35-'Agg Form A-Affiliated'!E32)</f>
        <v>Equal</v>
      </c>
    </row>
    <row r="43" spans="1:6" s="33" customFormat="1" x14ac:dyDescent="0.2">
      <c r="A43" s="193"/>
      <c r="B43" s="787" t="s">
        <v>1087</v>
      </c>
      <c r="C43" s="198"/>
      <c r="D43" s="196" t="s">
        <v>1088</v>
      </c>
      <c r="E43" s="197" t="str">
        <f>IF('FORM 1'!I38='SCHED S-1'!B30,"Equal",'FORM 1'!I38-'SCHED S-1'!B30)</f>
        <v>Equal</v>
      </c>
    </row>
    <row r="44" spans="1:6" s="33" customFormat="1" x14ac:dyDescent="0.2">
      <c r="A44" s="193"/>
      <c r="B44" s="787"/>
      <c r="C44" s="198"/>
      <c r="D44" s="196" t="s">
        <v>1089</v>
      </c>
      <c r="E44" s="197" t="str">
        <f>IF('FORM 1'!I38='SCHED S-3'!C44,"Equal",'FORM 1'!I38-'SCHED S-3'!C44)</f>
        <v>Equal</v>
      </c>
    </row>
    <row r="45" spans="1:6" s="33" customFormat="1" x14ac:dyDescent="0.2">
      <c r="A45" s="193"/>
      <c r="B45" s="787"/>
      <c r="C45" s="199"/>
      <c r="D45" s="196" t="s">
        <v>1090</v>
      </c>
      <c r="E45" s="197" t="str">
        <f>IF('FORM 1'!I38='FORM 9'!C42,"Equal",'FORM 1'!I38-'FORM 9'!C42)</f>
        <v>Equal</v>
      </c>
    </row>
    <row r="46" spans="1:6" s="33" customFormat="1" x14ac:dyDescent="0.2">
      <c r="A46" s="193"/>
      <c r="B46" s="210"/>
      <c r="C46" s="117"/>
      <c r="D46" s="211"/>
      <c r="E46" s="212"/>
    </row>
    <row r="48" spans="1:6" s="33" customFormat="1" x14ac:dyDescent="0.2">
      <c r="A48" s="117"/>
      <c r="B48" s="610" t="s">
        <v>1091</v>
      </c>
      <c r="D48" s="364"/>
      <c r="E48" s="611"/>
      <c r="F48" s="612"/>
    </row>
    <row r="49" spans="1:5" s="33" customFormat="1" x14ac:dyDescent="0.2">
      <c r="A49" s="117" t="s">
        <v>1029</v>
      </c>
      <c r="B49" s="206" t="s">
        <v>1092</v>
      </c>
      <c r="C49" s="207" t="s">
        <v>1031</v>
      </c>
      <c r="D49" s="206" t="s">
        <v>1092</v>
      </c>
      <c r="E49" s="312" t="s">
        <v>1032</v>
      </c>
    </row>
    <row r="50" spans="1:5" s="33" customFormat="1" x14ac:dyDescent="0.2">
      <c r="A50" s="193"/>
      <c r="B50" s="196" t="s">
        <v>1093</v>
      </c>
      <c r="C50" s="198" t="s">
        <v>24</v>
      </c>
      <c r="D50" s="196" t="s">
        <v>1094</v>
      </c>
      <c r="E50" s="197" t="str">
        <f>IF('FORM 2'!F13='Agg Form A-Affiliated'!E39,"Equal",'FORM 2'!F13-'Agg Form A-Affiliated'!E39)</f>
        <v>Equal</v>
      </c>
    </row>
    <row r="51" spans="1:5" s="33" customFormat="1" ht="12.75" customHeight="1" x14ac:dyDescent="0.2">
      <c r="A51" s="193"/>
      <c r="B51" s="196" t="s">
        <v>1095</v>
      </c>
      <c r="C51" s="198"/>
      <c r="D51" s="196" t="s">
        <v>1096</v>
      </c>
      <c r="E51" s="197" t="str">
        <f>IF('FORM 2'!E14='Agg Form A-D.O.'!E39,"Equal",'FORM 2'!E14-'Agg Form A-D.O.'!E39)</f>
        <v>Equal</v>
      </c>
    </row>
    <row r="52" spans="1:5" s="33" customFormat="1" ht="22.5" x14ac:dyDescent="0.2">
      <c r="A52" s="193"/>
      <c r="B52" s="196" t="s">
        <v>1097</v>
      </c>
      <c r="C52" s="198"/>
      <c r="D52" s="196" t="s">
        <v>1098</v>
      </c>
      <c r="E52" s="197" t="str">
        <f>IF('FORM 2'!F14='Agg Form A-Affiliated'!E41,"Equal",'FORM 2'!F14-'Agg Form A-Affiliated'!E41)</f>
        <v>Equal</v>
      </c>
    </row>
    <row r="53" spans="1:5" s="33" customFormat="1" ht="22.5" x14ac:dyDescent="0.2">
      <c r="A53" s="193"/>
      <c r="B53" s="196" t="s">
        <v>1099</v>
      </c>
      <c r="C53" s="198"/>
      <c r="D53" s="196" t="s">
        <v>1100</v>
      </c>
      <c r="E53" s="197" t="str">
        <f>IF('FORM 2'!E16=('Agg Form A-D.O.'!E40+'Agg Form A-D.O.'!E41),"Equal",'FORM 2'!E16-('Agg Form A-D.O.'!E40+'Agg Form A-D.O.'!E41))</f>
        <v>Equal</v>
      </c>
    </row>
    <row r="54" spans="1:5" s="33" customFormat="1" ht="22.5" x14ac:dyDescent="0.2">
      <c r="A54" s="193"/>
      <c r="B54" s="196" t="s">
        <v>1101</v>
      </c>
      <c r="C54" s="199"/>
      <c r="D54" s="196" t="s">
        <v>1102</v>
      </c>
      <c r="E54" s="197" t="str">
        <f>IF('FORM 2'!F16=('Agg Form A-Affiliated'!E42+'Agg Form A-Affiliated'!E43),"Equal",'FORM 2'!F16-('Agg Form A-Affiliated'!E42+'Agg Form A-Affiliated'!E43))</f>
        <v>Equal</v>
      </c>
    </row>
    <row r="55" spans="1:5" s="33" customFormat="1" ht="22.5" x14ac:dyDescent="0.2">
      <c r="A55" s="193"/>
      <c r="B55" s="196" t="s">
        <v>1103</v>
      </c>
      <c r="C55" s="200"/>
      <c r="D55" s="196" t="s">
        <v>1104</v>
      </c>
      <c r="E55" s="197" t="str">
        <f>IF('FORM 2'!E17='Agg Form A-D.O.'!E42,"Equal",'FORM 2'!E17-'Agg Form A-D.O.'!E42)</f>
        <v>Equal</v>
      </c>
    </row>
    <row r="56" spans="1:5" s="33" customFormat="1" ht="22.5" x14ac:dyDescent="0.2">
      <c r="A56" s="193"/>
      <c r="B56" s="196" t="s">
        <v>1105</v>
      </c>
      <c r="C56" s="198"/>
      <c r="D56" s="196" t="s">
        <v>1106</v>
      </c>
      <c r="E56" s="197" t="str">
        <f>IF('FORM 2'!F17='Agg Form A-Affiliated'!E44,"Equal",'FORM 2'!F17-'Agg Form A-Affiliated'!E44)</f>
        <v>Equal</v>
      </c>
    </row>
    <row r="57" spans="1:5" s="33" customFormat="1" ht="22.5" x14ac:dyDescent="0.2">
      <c r="A57" s="193"/>
      <c r="B57" s="196" t="s">
        <v>1107</v>
      </c>
      <c r="C57" s="198"/>
      <c r="D57" s="196" t="s">
        <v>1108</v>
      </c>
      <c r="E57" s="197" t="str">
        <f>IF('FORM 2'!E18='Agg Form A-D.O.'!E43,"Equal",'FORM 2'!E18-'Agg Form A-D.O.'!E43)</f>
        <v>Equal</v>
      </c>
    </row>
    <row r="58" spans="1:5" s="33" customFormat="1" ht="22.5" x14ac:dyDescent="0.2">
      <c r="A58" s="193"/>
      <c r="B58" s="196" t="s">
        <v>1109</v>
      </c>
      <c r="C58" s="198"/>
      <c r="D58" s="196" t="s">
        <v>1110</v>
      </c>
      <c r="E58" s="197" t="str">
        <f>IF('FORM 2'!F18='Agg Form A-Affiliated'!E45,"Equal",'FORM 2'!F18-'Agg Form A-Affiliated'!E45)</f>
        <v>Equal</v>
      </c>
    </row>
    <row r="59" spans="1:5" s="33" customFormat="1" ht="12.75" customHeight="1" x14ac:dyDescent="0.2">
      <c r="A59" s="193"/>
      <c r="B59" s="196" t="s">
        <v>1111</v>
      </c>
      <c r="C59" s="198"/>
      <c r="D59" s="196" t="s">
        <v>1112</v>
      </c>
      <c r="E59" s="197" t="str">
        <f>IF('FORM 2'!E19='Agg Form A-D.O.'!E44,"Equal",'FORM 2'!E19-'Agg Form A-D.O.'!E44)</f>
        <v>Equal</v>
      </c>
    </row>
    <row r="60" spans="1:5" s="33" customFormat="1" ht="12.75" customHeight="1" x14ac:dyDescent="0.2">
      <c r="A60" s="193"/>
      <c r="B60" s="196" t="s">
        <v>1113</v>
      </c>
      <c r="C60" s="198"/>
      <c r="D60" s="196" t="s">
        <v>1114</v>
      </c>
      <c r="E60" s="197" t="str">
        <f>IF('FORM 2'!F19='Agg Form A-Affiliated'!E46,"Equal",'FORM 2'!F19-'Agg Form A-Affiliated'!E46)</f>
        <v>Equal</v>
      </c>
    </row>
    <row r="61" spans="1:5" s="33" customFormat="1" x14ac:dyDescent="0.2">
      <c r="A61" s="193"/>
      <c r="B61" s="196" t="s">
        <v>1115</v>
      </c>
      <c r="C61" s="198"/>
      <c r="D61" s="196" t="s">
        <v>1116</v>
      </c>
      <c r="E61" s="197" t="str">
        <f>IF('FORM 2'!E20='Agg Form A-D.O.'!E45,"Equal",'FORM 2'!E20-'Agg Form A-D.O.'!E45)</f>
        <v>Equal</v>
      </c>
    </row>
    <row r="62" spans="1:5" s="33" customFormat="1" x14ac:dyDescent="0.2">
      <c r="A62" s="193"/>
      <c r="B62" s="196" t="s">
        <v>1117</v>
      </c>
      <c r="C62" s="198"/>
      <c r="D62" s="196" t="s">
        <v>1118</v>
      </c>
      <c r="E62" s="197" t="str">
        <f>IF('FORM 2'!F20='Agg Form A-Affiliated'!E47,"Equal",'FORM 2'!F20-'Agg Form A-Affiliated'!E47)</f>
        <v>Equal</v>
      </c>
    </row>
    <row r="63" spans="1:5" s="33" customFormat="1" x14ac:dyDescent="0.2">
      <c r="A63" s="193"/>
      <c r="B63" s="196" t="s">
        <v>1119</v>
      </c>
      <c r="C63" s="198"/>
      <c r="D63" s="196" t="s">
        <v>1120</v>
      </c>
      <c r="E63" s="197" t="str">
        <f>IF('FORM 2'!E21='Agg Form A-D.O.'!E46,"Equal",'FORM 2'!E21-'Agg Form A-D.O.'!E46)</f>
        <v>Equal</v>
      </c>
    </row>
    <row r="64" spans="1:5" s="33" customFormat="1" x14ac:dyDescent="0.2">
      <c r="A64" s="193"/>
      <c r="B64" s="196" t="s">
        <v>1121</v>
      </c>
      <c r="C64" s="198"/>
      <c r="D64" s="196" t="s">
        <v>1122</v>
      </c>
      <c r="E64" s="197" t="str">
        <f>IF('FORM 2'!F21='Agg Form A-Affiliated'!E48,"Equal",'FORM 2'!F21-'Agg Form A-Affiliated'!E48)</f>
        <v>Equal</v>
      </c>
    </row>
    <row r="65" spans="1:5" s="33" customFormat="1" x14ac:dyDescent="0.2">
      <c r="A65" s="193"/>
      <c r="B65" s="196" t="s">
        <v>1123</v>
      </c>
      <c r="C65" s="198"/>
      <c r="D65" s="196" t="s">
        <v>1124</v>
      </c>
      <c r="E65" s="197" t="str">
        <f>IF('FORM 2'!E22='Agg Form A-D.O.'!E47,"Equal",'FORM 2'!E22-'Agg Form A-D.O.'!E47)</f>
        <v>Equal</v>
      </c>
    </row>
    <row r="66" spans="1:5" s="33" customFormat="1" x14ac:dyDescent="0.2">
      <c r="A66" s="193"/>
      <c r="B66" s="196" t="s">
        <v>1125</v>
      </c>
      <c r="C66" s="198"/>
      <c r="D66" s="196" t="s">
        <v>1126</v>
      </c>
      <c r="E66" s="197" t="str">
        <f>IF('FORM 2'!F22='Agg Form A-Affiliated'!E49,"Equal",'FORM 2'!F22-'Agg Form A-Affiliated'!E49)</f>
        <v>Equal</v>
      </c>
    </row>
    <row r="67" spans="1:5" s="33" customFormat="1" x14ac:dyDescent="0.2">
      <c r="A67" s="193"/>
      <c r="B67" s="196" t="s">
        <v>1127</v>
      </c>
      <c r="C67" s="198"/>
      <c r="D67" s="196" t="s">
        <v>1128</v>
      </c>
      <c r="E67" s="197" t="str">
        <f>IF('FORM 2'!E23='Agg Form A-D.O.'!E48,"Equal",'FORM 2'!E23-'Agg Form A-D.O.'!E48)</f>
        <v>Equal</v>
      </c>
    </row>
    <row r="68" spans="1:5" s="33" customFormat="1" x14ac:dyDescent="0.2">
      <c r="A68" s="193"/>
      <c r="B68" s="196" t="s">
        <v>1129</v>
      </c>
      <c r="C68" s="198"/>
      <c r="D68" s="196" t="s">
        <v>1130</v>
      </c>
      <c r="E68" s="197" t="str">
        <f>IF('FORM 2'!F23='Agg Form A-Affiliated'!E50,"Equal",'FORM 2'!F23-'Agg Form A-Affiliated'!E50)</f>
        <v>Equal</v>
      </c>
    </row>
    <row r="69" spans="1:5" s="33" customFormat="1" x14ac:dyDescent="0.2">
      <c r="A69" s="193"/>
      <c r="B69" s="196" t="s">
        <v>1131</v>
      </c>
      <c r="C69" s="198"/>
      <c r="D69" s="196" t="s">
        <v>1132</v>
      </c>
      <c r="E69" s="197" t="str">
        <f>IF('FORM 2'!E24='Agg Form A-D.O.'!E49,"Equal",'FORM 2'!E24-'Agg Form A-D.O.'!E49)</f>
        <v>Equal</v>
      </c>
    </row>
    <row r="70" spans="1:5" s="33" customFormat="1" x14ac:dyDescent="0.2">
      <c r="A70" s="193"/>
      <c r="B70" s="196" t="s">
        <v>1133</v>
      </c>
      <c r="C70" s="198"/>
      <c r="D70" s="196" t="s">
        <v>1134</v>
      </c>
      <c r="E70" s="197" t="str">
        <f>IF('FORM 2'!F24='Agg Form A-Affiliated'!E51,"Equal",'FORM 2'!F24-'Agg Form A-Affiliated'!E51)</f>
        <v>Equal</v>
      </c>
    </row>
    <row r="71" spans="1:5" s="33" customFormat="1" x14ac:dyDescent="0.2">
      <c r="A71" s="193"/>
      <c r="B71" s="196" t="s">
        <v>1135</v>
      </c>
      <c r="C71" s="198"/>
      <c r="D71" s="196" t="s">
        <v>1136</v>
      </c>
      <c r="E71" s="197" t="str">
        <f>IF('FORM 2'!E25='Agg Form A-D.O.'!E50,"Equal",'FORM 2'!E25-'Agg Form A-D.O.'!E50)</f>
        <v>Equal</v>
      </c>
    </row>
    <row r="72" spans="1:5" s="33" customFormat="1" x14ac:dyDescent="0.2">
      <c r="A72" s="193"/>
      <c r="B72" s="196" t="s">
        <v>1137</v>
      </c>
      <c r="C72" s="198"/>
      <c r="D72" s="196" t="s">
        <v>1138</v>
      </c>
      <c r="E72" s="197" t="str">
        <f>IF('FORM 2'!F25='Agg Form A-Affiliated'!E52,"Equal",'FORM 2'!F25-'Agg Form A-Affiliated'!E52)</f>
        <v>Equal</v>
      </c>
    </row>
    <row r="73" spans="1:5" s="33" customFormat="1" x14ac:dyDescent="0.2">
      <c r="A73" s="193"/>
      <c r="B73" s="196" t="s">
        <v>1139</v>
      </c>
      <c r="C73" s="198"/>
      <c r="D73" s="196" t="s">
        <v>1140</v>
      </c>
      <c r="E73" s="197" t="str">
        <f>IF('FORM 2'!E26='Agg Form A-D.O.'!E51,"Equal",'FORM 2'!E26-'Agg Form A-D.O.'!E51)</f>
        <v>Equal</v>
      </c>
    </row>
    <row r="74" spans="1:5" s="33" customFormat="1" x14ac:dyDescent="0.2">
      <c r="A74" s="193"/>
      <c r="B74" s="196" t="s">
        <v>1141</v>
      </c>
      <c r="C74" s="198"/>
      <c r="D74" s="196" t="s">
        <v>1142</v>
      </c>
      <c r="E74" s="197" t="str">
        <f>IF('FORM 2'!F26='Agg Form A-Affiliated'!E53,"Equal",'FORM 2'!F26-'Agg Form A-Affiliated'!E53)</f>
        <v>Equal</v>
      </c>
    </row>
    <row r="75" spans="1:5" s="33" customFormat="1" x14ac:dyDescent="0.2">
      <c r="A75" s="193"/>
      <c r="B75" s="196" t="s">
        <v>1143</v>
      </c>
      <c r="C75" s="198"/>
      <c r="D75" s="196" t="s">
        <v>1144</v>
      </c>
      <c r="E75" s="197" t="str">
        <f>IF('FORM 2'!E27='Agg Form A-D.O.'!E52,"Equal",'FORM 2'!E27-'Agg Form A-D.O.'!E52)</f>
        <v>Equal</v>
      </c>
    </row>
    <row r="76" spans="1:5" s="33" customFormat="1" x14ac:dyDescent="0.2">
      <c r="A76" s="193"/>
      <c r="B76" s="196" t="s">
        <v>1145</v>
      </c>
      <c r="C76" s="198"/>
      <c r="D76" s="196" t="s">
        <v>1146</v>
      </c>
      <c r="E76" s="197" t="str">
        <f>IF('FORM 2'!F27='Agg Form A-Affiliated'!E54,"Equal",'FORM 2'!F27-'Agg Form A-Affiliated'!E54)</f>
        <v>Equal</v>
      </c>
    </row>
    <row r="77" spans="1:5" s="33" customFormat="1" x14ac:dyDescent="0.2">
      <c r="A77" s="193"/>
      <c r="B77" s="196" t="s">
        <v>1147</v>
      </c>
      <c r="C77" s="198"/>
      <c r="D77" s="196" t="s">
        <v>1148</v>
      </c>
      <c r="E77" s="197" t="str">
        <f>IF('FORM 2'!E28='Agg Form A-D.O.'!E53,"Equal",'FORM 2'!E28-'Agg Form A-D.O.'!E53)</f>
        <v>Equal</v>
      </c>
    </row>
    <row r="78" spans="1:5" s="33" customFormat="1" x14ac:dyDescent="0.2">
      <c r="A78" s="193"/>
      <c r="B78" s="196" t="s">
        <v>1149</v>
      </c>
      <c r="C78" s="198"/>
      <c r="D78" s="196" t="s">
        <v>1150</v>
      </c>
      <c r="E78" s="197" t="str">
        <f>IF('FORM 2'!F28='Agg Form A-Affiliated'!E55,"Equal",'FORM 2'!F28-'Agg Form A-Affiliated'!E55)</f>
        <v>Equal</v>
      </c>
    </row>
    <row r="79" spans="1:5" s="33" customFormat="1" x14ac:dyDescent="0.2">
      <c r="A79" s="193"/>
      <c r="B79" s="196" t="s">
        <v>1151</v>
      </c>
      <c r="C79" s="198"/>
      <c r="D79" s="196" t="s">
        <v>1152</v>
      </c>
      <c r="E79" s="197" t="str">
        <f>IF('FORM 2'!E29='Agg Form A-D.O.'!E54,"Equal",'FORM 2'!E29-'Agg Form A-D.O.'!E54)</f>
        <v>Equal</v>
      </c>
    </row>
    <row r="80" spans="1:5" s="33" customFormat="1" x14ac:dyDescent="0.2">
      <c r="A80" s="193"/>
      <c r="B80" s="196" t="s">
        <v>1153</v>
      </c>
      <c r="C80" s="198"/>
      <c r="D80" s="196" t="s">
        <v>1154</v>
      </c>
      <c r="E80" s="197" t="str">
        <f>IF('FORM 2'!F29='Agg Form A-Affiliated'!E56,"Equal",'FORM 2'!F29-'Agg Form A-Affiliated'!E56)</f>
        <v>Equal</v>
      </c>
    </row>
    <row r="81" spans="1:5" s="33" customFormat="1" x14ac:dyDescent="0.2">
      <c r="A81" s="193"/>
      <c r="B81" s="196" t="s">
        <v>1155</v>
      </c>
      <c r="C81" s="198"/>
      <c r="D81" s="196" t="s">
        <v>1156</v>
      </c>
      <c r="E81" s="197" t="str">
        <f>IF('FORM 2'!E30='Agg Form A-D.O.'!E55,"Equal",'FORM 2'!E30-'Agg Form A-D.O.'!E55)</f>
        <v>Equal</v>
      </c>
    </row>
    <row r="82" spans="1:5" s="33" customFormat="1" x14ac:dyDescent="0.2">
      <c r="A82" s="193"/>
      <c r="B82" s="196" t="s">
        <v>1157</v>
      </c>
      <c r="C82" s="198"/>
      <c r="D82" s="196" t="s">
        <v>1158</v>
      </c>
      <c r="E82" s="197" t="str">
        <f>IF('FORM 2'!F30='Agg Form A-Affiliated'!E57,"Equal",'FORM 2'!F30-'Agg Form A-Affiliated'!E57)</f>
        <v>Equal</v>
      </c>
    </row>
    <row r="83" spans="1:5" s="33" customFormat="1" x14ac:dyDescent="0.2">
      <c r="A83" s="193"/>
      <c r="B83" s="196" t="s">
        <v>1159</v>
      </c>
      <c r="C83" s="198"/>
      <c r="D83" s="196" t="s">
        <v>1160</v>
      </c>
      <c r="E83" s="197" t="str">
        <f>IF('FORM 2'!E31='Agg Form A-D.O.'!E56,"Equal",'FORM 2'!E31-'Agg Form A-D.O.'!E56)</f>
        <v>Equal</v>
      </c>
    </row>
    <row r="84" spans="1:5" s="33" customFormat="1" x14ac:dyDescent="0.2">
      <c r="A84" s="193"/>
      <c r="B84" s="196" t="s">
        <v>1161</v>
      </c>
      <c r="C84" s="198"/>
      <c r="D84" s="196" t="s">
        <v>1162</v>
      </c>
      <c r="E84" s="197" t="str">
        <f>IF('FORM 2'!F31='Agg Form A-Affiliated'!E58,"Equal",'FORM 2'!F31-'Agg Form A-Affiliated'!E58)</f>
        <v>Equal</v>
      </c>
    </row>
    <row r="85" spans="1:5" s="33" customFormat="1" x14ac:dyDescent="0.2">
      <c r="A85" s="193"/>
      <c r="B85" s="196" t="s">
        <v>1163</v>
      </c>
      <c r="C85" s="198"/>
      <c r="D85" s="196" t="s">
        <v>1164</v>
      </c>
      <c r="E85" s="197" t="str">
        <f>IF('FORM 2'!E32='Agg Form A-D.O.'!E57,"Equal",'FORM 2'!E32-'Agg Form A-D.O.'!E57)</f>
        <v>Equal</v>
      </c>
    </row>
    <row r="86" spans="1:5" s="33" customFormat="1" x14ac:dyDescent="0.2">
      <c r="A86" s="193"/>
      <c r="B86" s="196" t="s">
        <v>1165</v>
      </c>
      <c r="C86" s="198"/>
      <c r="D86" s="196" t="s">
        <v>1166</v>
      </c>
      <c r="E86" s="197" t="str">
        <f>IF('FORM 2'!F32='Agg Form A-Affiliated'!E59,"Equal",'FORM 2'!F32-'Agg Form A-Affiliated'!E59)</f>
        <v>Equal</v>
      </c>
    </row>
    <row r="87" spans="1:5" s="33" customFormat="1" x14ac:dyDescent="0.2">
      <c r="A87" s="193"/>
      <c r="B87" s="196" t="s">
        <v>1167</v>
      </c>
      <c r="C87" s="198"/>
      <c r="D87" s="196" t="s">
        <v>1168</v>
      </c>
      <c r="E87" s="197" t="str">
        <f>IF('FORM 2'!E33='Agg Form A-D.O.'!E58,"Equal",'FORM 2'!E33-'Agg Form A-D.O.'!E58)</f>
        <v>Equal</v>
      </c>
    </row>
    <row r="88" spans="1:5" s="33" customFormat="1" x14ac:dyDescent="0.2">
      <c r="A88" s="193"/>
      <c r="B88" s="196" t="s">
        <v>1169</v>
      </c>
      <c r="C88" s="198"/>
      <c r="D88" s="196" t="s">
        <v>1170</v>
      </c>
      <c r="E88" s="197" t="str">
        <f>IF('FORM 2'!F33='Agg Form A-Affiliated'!E60,"Equal",'FORM 2'!F33-'Agg Form A-Affiliated'!E60)</f>
        <v>Equal</v>
      </c>
    </row>
    <row r="89" spans="1:5" s="33" customFormat="1" x14ac:dyDescent="0.2">
      <c r="A89" s="193"/>
      <c r="B89" s="196" t="s">
        <v>1171</v>
      </c>
      <c r="C89" s="198"/>
      <c r="D89" s="196" t="s">
        <v>1172</v>
      </c>
      <c r="E89" s="197" t="str">
        <f>IF('FORM 2'!E34='Agg Form A-D.O.'!E59,"Equal",'FORM 2'!E34-'Agg Form A-D.O.'!E59)</f>
        <v>Equal</v>
      </c>
    </row>
    <row r="90" spans="1:5" s="33" customFormat="1" x14ac:dyDescent="0.2">
      <c r="A90" s="193"/>
      <c r="B90" s="196" t="s">
        <v>1173</v>
      </c>
      <c r="C90" s="198"/>
      <c r="D90" s="196" t="s">
        <v>1174</v>
      </c>
      <c r="E90" s="197" t="str">
        <f>IF('FORM 2'!F34='Agg Form A-Affiliated'!E61,"Equal",'FORM 2'!F34-'Agg Form A-Affiliated'!E61)</f>
        <v>Equal</v>
      </c>
    </row>
    <row r="91" spans="1:5" s="33" customFormat="1" x14ac:dyDescent="0.2">
      <c r="A91" s="193"/>
      <c r="B91" s="196" t="s">
        <v>1175</v>
      </c>
      <c r="C91" s="198"/>
      <c r="D91" s="196" t="s">
        <v>1176</v>
      </c>
      <c r="E91" s="197" t="str">
        <f>IF('FORM 2'!E35='Agg Form A-D.O.'!E60,"Equal",'FORM 2'!E35-'Agg Form A-D.O.'!E60)</f>
        <v>Equal</v>
      </c>
    </row>
    <row r="92" spans="1:5" s="33" customFormat="1" x14ac:dyDescent="0.2">
      <c r="A92" s="193"/>
      <c r="B92" s="196" t="s">
        <v>1177</v>
      </c>
      <c r="C92" s="198"/>
      <c r="D92" s="196" t="s">
        <v>1178</v>
      </c>
      <c r="E92" s="197" t="str">
        <f>IF('FORM 2'!F35='Agg Form A-Affiliated'!E62,"Equal",'FORM 2'!F35-'Agg Form A-Affiliated'!E62)</f>
        <v>Equal</v>
      </c>
    </row>
    <row r="93" spans="1:5" s="33" customFormat="1" x14ac:dyDescent="0.2">
      <c r="A93" s="193"/>
      <c r="B93" s="196" t="s">
        <v>1179</v>
      </c>
      <c r="C93" s="198"/>
      <c r="D93" s="196" t="s">
        <v>1180</v>
      </c>
      <c r="E93" s="197" t="str">
        <f>IF('FORM 2'!E36='Agg Form A-D.O.'!E61,"Equal",'FORM 2'!E36-'Agg Form A-D.O.'!E61)</f>
        <v>Equal</v>
      </c>
    </row>
    <row r="94" spans="1:5" s="33" customFormat="1" x14ac:dyDescent="0.2">
      <c r="A94" s="193"/>
      <c r="B94" s="196" t="s">
        <v>1181</v>
      </c>
      <c r="C94" s="198"/>
      <c r="D94" s="196" t="s">
        <v>1182</v>
      </c>
      <c r="E94" s="197" t="str">
        <f>IF('FORM 2'!F36='Agg Form A-Affiliated'!E63,"Equal",'FORM 2'!F36-'Agg Form A-Affiliated'!E63)</f>
        <v>Equal</v>
      </c>
    </row>
    <row r="95" spans="1:5" s="33" customFormat="1" x14ac:dyDescent="0.2">
      <c r="A95" s="193"/>
      <c r="B95" s="196" t="s">
        <v>1183</v>
      </c>
      <c r="C95" s="198"/>
      <c r="D95" s="196" t="s">
        <v>1184</v>
      </c>
      <c r="E95" s="197" t="str">
        <f>IF('FORM 2'!E49='Agg Form A-D.O.'!E62,"Equal",'FORM 2'!E49-'Agg Form A-D.O.'!E62)</f>
        <v>Equal</v>
      </c>
    </row>
    <row r="96" spans="1:5" s="33" customFormat="1" x14ac:dyDescent="0.2">
      <c r="A96" s="193"/>
      <c r="B96" s="196" t="s">
        <v>1185</v>
      </c>
      <c r="C96" s="198"/>
      <c r="D96" s="196" t="s">
        <v>1186</v>
      </c>
      <c r="E96" s="197" t="str">
        <f>IF('FORM 2'!F49='Agg Form A-Affiliated'!E64,"Equal",'FORM 2'!F49-'Agg Form A-Affiliated'!E64)</f>
        <v>Equal</v>
      </c>
    </row>
    <row r="97" spans="1:17" s="21" customFormat="1" x14ac:dyDescent="0.2">
      <c r="A97" s="364"/>
      <c r="B97" s="610" t="s">
        <v>1091</v>
      </c>
      <c r="C97" s="364"/>
      <c r="D97" s="364"/>
      <c r="E97" s="612"/>
      <c r="F97" s="588"/>
      <c r="G97" s="588"/>
      <c r="H97" s="588"/>
      <c r="I97" s="588"/>
      <c r="J97" s="588"/>
      <c r="K97" s="588"/>
      <c r="L97" s="588"/>
      <c r="M97" s="588"/>
      <c r="N97" s="588"/>
      <c r="O97" s="588"/>
      <c r="P97" s="588"/>
      <c r="Q97" s="588"/>
    </row>
    <row r="98" spans="1:17" s="203" customFormat="1" ht="12" x14ac:dyDescent="0.2">
      <c r="A98" s="202"/>
      <c r="B98" s="206" t="s">
        <v>1092</v>
      </c>
      <c r="C98" s="207" t="s">
        <v>1031</v>
      </c>
      <c r="D98" s="206" t="s">
        <v>1092</v>
      </c>
      <c r="E98" s="312" t="s">
        <v>1032</v>
      </c>
      <c r="F98" s="215"/>
      <c r="G98" s="204"/>
      <c r="H98" s="215"/>
      <c r="I98" s="215"/>
      <c r="J98" s="215"/>
      <c r="K98" s="215"/>
      <c r="L98" s="215"/>
      <c r="M98" s="215"/>
      <c r="N98" s="215"/>
      <c r="O98" s="215"/>
      <c r="P98" s="215"/>
      <c r="Q98" s="205"/>
    </row>
    <row r="99" spans="1:17" s="33" customFormat="1" x14ac:dyDescent="0.2">
      <c r="A99" s="193"/>
      <c r="B99" s="196" t="s">
        <v>1187</v>
      </c>
      <c r="C99" s="198"/>
      <c r="D99" s="196" t="s">
        <v>1188</v>
      </c>
      <c r="E99" s="197" t="str">
        <f>IF('FORM 2'!E50='Agg Form A-D.O.'!E63,"Equal",'FORM 2'!E50-'Agg Form A-D.O.'!E63)</f>
        <v>Equal</v>
      </c>
    </row>
    <row r="100" spans="1:17" s="33" customFormat="1" x14ac:dyDescent="0.2">
      <c r="A100" s="193"/>
      <c r="B100" s="196" t="s">
        <v>1189</v>
      </c>
      <c r="C100" s="199"/>
      <c r="D100" s="196" t="s">
        <v>1190</v>
      </c>
      <c r="E100" s="197" t="str">
        <f>IF('FORM 2'!F50='Agg Form A-Affiliated'!E65,"Equal",'FORM 2'!F50-'Agg Form A-Affiliated'!E65)</f>
        <v>Equal</v>
      </c>
    </row>
    <row r="101" spans="1:17" s="33" customFormat="1" x14ac:dyDescent="0.2">
      <c r="A101" s="193"/>
      <c r="B101" s="196" t="s">
        <v>1191</v>
      </c>
      <c r="C101" s="200"/>
      <c r="D101" s="196" t="s">
        <v>1192</v>
      </c>
      <c r="E101" s="197" t="str">
        <f>IF('FORM 2'!E51='Agg Form A-D.O.'!E64,"Equal",'FORM 2'!E51-'Agg Form A-D.O.'!E64)</f>
        <v>Equal</v>
      </c>
    </row>
    <row r="102" spans="1:17" s="33" customFormat="1" x14ac:dyDescent="0.2">
      <c r="A102" s="193"/>
      <c r="B102" s="196" t="s">
        <v>1193</v>
      </c>
      <c r="C102" s="198"/>
      <c r="D102" s="196" t="s">
        <v>1194</v>
      </c>
      <c r="E102" s="197" t="str">
        <f>IF('FORM 2'!F51='Agg Form A-Affiliated'!E66,"Equal",'FORM 2'!F51-'Agg Form A-Affiliated'!E66)</f>
        <v>Equal</v>
      </c>
    </row>
    <row r="103" spans="1:17" s="33" customFormat="1" ht="22.5" x14ac:dyDescent="0.2">
      <c r="A103" s="193"/>
      <c r="B103" s="196" t="s">
        <v>1195</v>
      </c>
      <c r="C103" s="198"/>
      <c r="D103" s="196" t="s">
        <v>1196</v>
      </c>
      <c r="E103" s="197" t="str">
        <f>IF('FORM 2'!E52+'FORM 2'!E53='Agg Form A-D.O.'!E65,"Equal",'FORM 2'!E52+'FORM 2'!E53-'Agg Form A-D.O.'!E65)</f>
        <v>Equal</v>
      </c>
    </row>
    <row r="104" spans="1:17" s="33" customFormat="1" ht="22.5" x14ac:dyDescent="0.2">
      <c r="A104" s="193"/>
      <c r="B104" s="196" t="s">
        <v>1197</v>
      </c>
      <c r="C104" s="198"/>
      <c r="D104" s="196" t="s">
        <v>1198</v>
      </c>
      <c r="E104" s="197" t="str">
        <f>IF('FORM 2'!F52+'FORM 2'!F53='Agg Form A-Affiliated'!E67,"Equal",'FORM 2'!F52+'FORM 2'!F53-'Agg Form A-Affiliated'!E67)</f>
        <v>Equal</v>
      </c>
    </row>
    <row r="105" spans="1:17" s="33" customFormat="1" ht="22.5" x14ac:dyDescent="0.2">
      <c r="A105" s="193"/>
      <c r="B105" s="196" t="s">
        <v>1199</v>
      </c>
      <c r="C105" s="198"/>
      <c r="D105" s="196" t="s">
        <v>1200</v>
      </c>
      <c r="E105" s="197" t="str">
        <f>IF('FORM 2'!D52+'FORM 2'!D53='FORM 9'!F42,"Equal",'FORM 2'!D52+'FORM 2'!D53-'FORM 9'!F42)</f>
        <v>Equal</v>
      </c>
      <c r="F105" s="263"/>
      <c r="G105" s="263"/>
    </row>
    <row r="106" spans="1:17" s="33" customFormat="1" x14ac:dyDescent="0.2">
      <c r="A106" s="193"/>
      <c r="B106" s="196" t="s">
        <v>1201</v>
      </c>
      <c r="C106" s="198"/>
      <c r="D106" s="196" t="s">
        <v>1202</v>
      </c>
      <c r="E106" s="197" t="str">
        <f>IF('FORM 2'!E55='Agg Form A-D.O.'!E73,"Equal",'FORM 2'!E55-'Agg Form A-D.O.'!E73)</f>
        <v>Equal</v>
      </c>
    </row>
    <row r="107" spans="1:17" s="33" customFormat="1" x14ac:dyDescent="0.2">
      <c r="A107" s="193"/>
      <c r="B107" s="196" t="s">
        <v>1203</v>
      </c>
      <c r="C107" s="198"/>
      <c r="D107" s="196" t="s">
        <v>1204</v>
      </c>
      <c r="E107" s="197" t="str">
        <f>IF('FORM 2'!F55='Agg Form A-Affiliated'!E75,"Equal",'FORM 2'!F55-'Agg Form A-Affiliated'!E75)</f>
        <v>Equal</v>
      </c>
    </row>
    <row r="108" spans="1:17" s="33" customFormat="1" x14ac:dyDescent="0.2">
      <c r="A108" s="193"/>
      <c r="B108" s="196" t="s">
        <v>1205</v>
      </c>
      <c r="C108" s="198"/>
      <c r="D108" s="196" t="s">
        <v>1206</v>
      </c>
      <c r="E108" s="197" t="str">
        <f>IF('FORM 2'!E56='Agg Form A-D.O.'!E66,"Equal",'FORM 2'!E56-'Agg Form A-D.O.'!E66)</f>
        <v>Equal</v>
      </c>
    </row>
    <row r="109" spans="1:17" s="33" customFormat="1" x14ac:dyDescent="0.2">
      <c r="A109" s="193"/>
      <c r="B109" s="196" t="s">
        <v>1207</v>
      </c>
      <c r="C109" s="198"/>
      <c r="D109" s="196" t="s">
        <v>1208</v>
      </c>
      <c r="E109" s="197" t="str">
        <f>IF('FORM 2'!F56='Agg Form A-Affiliated'!E68,"Equal",'FORM 2'!F56-'Agg Form A-Affiliated'!E68)</f>
        <v>Equal</v>
      </c>
    </row>
    <row r="110" spans="1:17" s="33" customFormat="1" x14ac:dyDescent="0.2">
      <c r="A110" s="193"/>
      <c r="B110" s="196" t="s">
        <v>1209</v>
      </c>
      <c r="C110" s="198"/>
      <c r="D110" s="196" t="s">
        <v>1210</v>
      </c>
      <c r="E110" s="197" t="str">
        <f>IF('FORM 2'!E57='Agg Form A-D.O.'!E67,"Equal",'FORM 2'!E57-'Agg Form A-D.O.'!E67)</f>
        <v>Equal</v>
      </c>
    </row>
    <row r="111" spans="1:17" s="33" customFormat="1" x14ac:dyDescent="0.2">
      <c r="A111" s="193"/>
      <c r="B111" s="196" t="s">
        <v>1211</v>
      </c>
      <c r="C111" s="198"/>
      <c r="D111" s="196" t="s">
        <v>1212</v>
      </c>
      <c r="E111" s="197" t="str">
        <f>IF('FORM 2'!F57='Agg Form A-Affiliated'!E69,"Equal",'FORM 2'!F57-'Agg Form A-Affiliated'!E69)</f>
        <v>Equal</v>
      </c>
    </row>
    <row r="112" spans="1:17" s="33" customFormat="1" x14ac:dyDescent="0.2">
      <c r="A112" s="193"/>
      <c r="B112" s="196" t="s">
        <v>1213</v>
      </c>
      <c r="C112" s="198"/>
      <c r="D112" s="196" t="s">
        <v>1214</v>
      </c>
      <c r="E112" s="197" t="str">
        <f>IF('FORM 2'!E58='Agg Form A-D.O.'!E68,"Equal",'FORM 2'!E58-'Agg Form A-D.O.'!E68)</f>
        <v>Equal</v>
      </c>
    </row>
    <row r="113" spans="1:5" s="33" customFormat="1" x14ac:dyDescent="0.2">
      <c r="A113" s="193"/>
      <c r="B113" s="196" t="s">
        <v>1215</v>
      </c>
      <c r="C113" s="198"/>
      <c r="D113" s="196" t="s">
        <v>1216</v>
      </c>
      <c r="E113" s="197" t="str">
        <f>IF('FORM 2'!F58='Agg Form A-Affiliated'!E70,"Equal",'FORM 2'!F58-'Agg Form A-Affiliated'!E70)</f>
        <v>Equal</v>
      </c>
    </row>
    <row r="114" spans="1:5" s="33" customFormat="1" x14ac:dyDescent="0.2">
      <c r="A114" s="193"/>
      <c r="B114" s="196" t="s">
        <v>1217</v>
      </c>
      <c r="C114" s="201"/>
      <c r="D114" s="196" t="s">
        <v>1218</v>
      </c>
      <c r="E114" s="197" t="str">
        <f>IF(ABS('FORM 3'!$I$42-'FORM 2'!$D$60)&lt;200,"Equal",('FORM 3'!$I$42-'FORM 2'!$D$60))</f>
        <v>Equal</v>
      </c>
    </row>
    <row r="115" spans="1:5" s="33" customFormat="1" x14ac:dyDescent="0.2">
      <c r="A115" s="193"/>
      <c r="B115" s="196" t="s">
        <v>1217</v>
      </c>
      <c r="C115" s="198"/>
      <c r="D115" s="196" t="s">
        <v>1219</v>
      </c>
      <c r="E115" s="197" t="str">
        <f>IF('FORM 2'!D60='ALTA-INC'!C13,"Equal",'FORM 2'!D60-'ALTA-INC'!C13)</f>
        <v>Equal</v>
      </c>
    </row>
    <row r="116" spans="1:5" s="33" customFormat="1" x14ac:dyDescent="0.2">
      <c r="A116" s="193"/>
      <c r="B116" s="196" t="s">
        <v>1220</v>
      </c>
      <c r="C116" s="198"/>
      <c r="D116" s="196" t="s">
        <v>1221</v>
      </c>
      <c r="E116" s="197" t="str">
        <f>IF('FORM 2'!E64='Agg Form A-D.O.'!E69,"Equal",'FORM 2'!E64-'Agg Form A-D.O.'!E69)</f>
        <v>Equal</v>
      </c>
    </row>
    <row r="117" spans="1:5" s="33" customFormat="1" x14ac:dyDescent="0.2">
      <c r="A117" s="193"/>
      <c r="B117" s="196" t="s">
        <v>1222</v>
      </c>
      <c r="C117" s="198"/>
      <c r="D117" s="196" t="s">
        <v>1223</v>
      </c>
      <c r="E117" s="197" t="str">
        <f>IF('FORM 2'!F64='Agg Form A-Affiliated'!E71,"Equal",'FORM 2'!F64-'Agg Form A-Affiliated'!E71)</f>
        <v>Equal</v>
      </c>
    </row>
    <row r="118" spans="1:5" s="33" customFormat="1" x14ac:dyDescent="0.2">
      <c r="A118" s="193"/>
      <c r="B118" s="196" t="s">
        <v>1224</v>
      </c>
      <c r="C118" s="198"/>
      <c r="D118" s="196" t="s">
        <v>1225</v>
      </c>
      <c r="E118" s="197" t="str">
        <f>IF('FORM 2'!E65='Agg Form A-D.O.'!E70,"Equal",'FORM 2'!E65-'Agg Form A-D.O.'!E70)</f>
        <v>Equal</v>
      </c>
    </row>
    <row r="119" spans="1:5" s="33" customFormat="1" x14ac:dyDescent="0.2">
      <c r="A119" s="193"/>
      <c r="B119" s="196" t="s">
        <v>1226</v>
      </c>
      <c r="C119" s="198"/>
      <c r="D119" s="196" t="s">
        <v>1227</v>
      </c>
      <c r="E119" s="197" t="str">
        <f>IF('FORM 2'!F65='Agg Form A-Affiliated'!E72,"Equal",'FORM 2'!F65-'Agg Form A-Affiliated'!E72)</f>
        <v>Equal</v>
      </c>
    </row>
    <row r="120" spans="1:5" s="33" customFormat="1" x14ac:dyDescent="0.2">
      <c r="A120" s="193"/>
      <c r="B120" s="196" t="s">
        <v>1228</v>
      </c>
      <c r="C120" s="198"/>
      <c r="D120" s="196" t="s">
        <v>1229</v>
      </c>
      <c r="E120" s="197" t="str">
        <f>IF('FORM 2'!E66='Agg Form A-D.O.'!E71,"Equal",'FORM 2'!E66-'Agg Form A-D.O.'!E71)</f>
        <v>Equal</v>
      </c>
    </row>
    <row r="121" spans="1:5" s="33" customFormat="1" x14ac:dyDescent="0.2">
      <c r="A121" s="193"/>
      <c r="B121" s="196" t="s">
        <v>1230</v>
      </c>
      <c r="C121" s="198"/>
      <c r="D121" s="196" t="s">
        <v>1231</v>
      </c>
      <c r="E121" s="197" t="str">
        <f>IF('FORM 2'!F66='Agg Form A-Affiliated'!E73,"Equal",'FORM 2'!F66-'Agg Form A-Affiliated'!E73)</f>
        <v>Equal</v>
      </c>
    </row>
    <row r="122" spans="1:5" s="33" customFormat="1" x14ac:dyDescent="0.2">
      <c r="A122" s="193"/>
      <c r="B122" s="196" t="s">
        <v>1232</v>
      </c>
      <c r="C122" s="198"/>
      <c r="D122" s="196" t="s">
        <v>1233</v>
      </c>
      <c r="E122" s="197" t="str">
        <f>IF('FORM 2'!E67='Agg Form A-D.O.'!E72,"Equal",'FORM 2'!E67-'Agg Form A-D.O.'!E72)</f>
        <v>Equal</v>
      </c>
    </row>
    <row r="123" spans="1:5" s="33" customFormat="1" x14ac:dyDescent="0.2">
      <c r="A123" s="193"/>
      <c r="B123" s="196" t="s">
        <v>1234</v>
      </c>
      <c r="C123" s="199"/>
      <c r="D123" s="196" t="s">
        <v>1235</v>
      </c>
      <c r="E123" s="197" t="str">
        <f>IF('FORM 2'!F67='Agg Form A-Affiliated'!E74,"Equal",'FORM 2'!F67-'Agg Form A-Affiliated'!E74)</f>
        <v>Equal</v>
      </c>
    </row>
    <row r="124" spans="1:5" s="33" customFormat="1" x14ac:dyDescent="0.2">
      <c r="E124" s="314"/>
    </row>
    <row r="125" spans="1:5" s="33" customFormat="1" x14ac:dyDescent="0.2">
      <c r="A125" s="117"/>
      <c r="B125" s="610" t="s">
        <v>220</v>
      </c>
      <c r="C125" s="117"/>
      <c r="D125" s="117"/>
      <c r="E125" s="194"/>
    </row>
    <row r="126" spans="1:5" s="33" customFormat="1" x14ac:dyDescent="0.2">
      <c r="A126" s="193"/>
      <c r="B126" s="196"/>
      <c r="C126" s="195"/>
      <c r="D126" s="196" t="s">
        <v>1236</v>
      </c>
      <c r="E126" s="197" t="s">
        <v>1237</v>
      </c>
    </row>
    <row r="127" spans="1:5" s="33" customFormat="1" x14ac:dyDescent="0.2">
      <c r="A127" s="193"/>
      <c r="B127" s="117"/>
      <c r="C127" s="117"/>
      <c r="D127" s="117"/>
      <c r="E127" s="212"/>
    </row>
    <row r="128" spans="1:5" s="33" customFormat="1" x14ac:dyDescent="0.2">
      <c r="A128" s="193"/>
      <c r="B128" s="610" t="s">
        <v>229</v>
      </c>
      <c r="E128" s="214"/>
    </row>
    <row r="129" spans="1:5" s="33" customFormat="1" x14ac:dyDescent="0.2">
      <c r="A129" s="193"/>
      <c r="B129" s="196"/>
      <c r="C129" s="195"/>
      <c r="D129" s="196" t="s">
        <v>1236</v>
      </c>
      <c r="E129" s="197" t="s">
        <v>1237</v>
      </c>
    </row>
    <row r="130" spans="1:5" s="33" customFormat="1" x14ac:dyDescent="0.2">
      <c r="A130" s="193"/>
      <c r="B130" s="117"/>
      <c r="C130" s="117"/>
      <c r="D130" s="117"/>
      <c r="E130" s="194"/>
    </row>
    <row r="131" spans="1:5" s="33" customFormat="1" x14ac:dyDescent="0.2">
      <c r="A131" s="193"/>
      <c r="B131" s="610" t="s">
        <v>291</v>
      </c>
      <c r="E131" s="214"/>
    </row>
    <row r="132" spans="1:5" s="33" customFormat="1" ht="22.5" x14ac:dyDescent="0.2">
      <c r="A132" s="193"/>
      <c r="B132" s="196" t="s">
        <v>1238</v>
      </c>
      <c r="C132" s="195"/>
      <c r="D132" s="196" t="s">
        <v>1239</v>
      </c>
      <c r="E132" s="224" t="str">
        <f>IF('FORM 12'!B54='FORM 1'!I16,"Equal",'FORM 12'!B54-'FORM 1'!I16)</f>
        <v>Equal</v>
      </c>
    </row>
    <row r="133" spans="1:5" s="33" customFormat="1" x14ac:dyDescent="0.2">
      <c r="A133" s="193"/>
      <c r="B133" s="117"/>
      <c r="C133" s="117"/>
      <c r="D133" s="117"/>
      <c r="E133" s="220"/>
    </row>
    <row r="134" spans="1:5" s="33" customFormat="1" x14ac:dyDescent="0.2">
      <c r="A134" s="117"/>
      <c r="B134" s="610" t="s">
        <v>1240</v>
      </c>
      <c r="C134" s="117"/>
      <c r="D134" s="117"/>
      <c r="E134" s="214"/>
    </row>
    <row r="135" spans="1:5" s="33" customFormat="1" x14ac:dyDescent="0.2">
      <c r="A135" s="193"/>
      <c r="B135" s="196" t="s">
        <v>1241</v>
      </c>
      <c r="C135" s="195"/>
      <c r="D135" s="196" t="s">
        <v>1242</v>
      </c>
      <c r="E135" s="197" t="str">
        <f>IF(('SCHED S-2'!C20='FORM 1'!I19+'FORM 1'!C34+'FORM 1'!D34+'FORM 1'!F34),"Equal",'SCHED S-2'!C20-SUM('FORM 1'!I19+'FORM 1'!C34+'FORM 1'!D34+'FORM 1'!F34))</f>
        <v>Equal</v>
      </c>
    </row>
    <row r="136" spans="1:5" s="33" customFormat="1" x14ac:dyDescent="0.2">
      <c r="A136" s="193"/>
      <c r="B136" s="117"/>
      <c r="C136" s="117"/>
      <c r="D136" s="117"/>
      <c r="E136" s="194"/>
    </row>
    <row r="137" spans="1:5" s="33" customFormat="1" x14ac:dyDescent="0.2">
      <c r="A137" s="117"/>
      <c r="B137" s="610" t="s">
        <v>1243</v>
      </c>
      <c r="C137" s="117"/>
      <c r="D137" s="117"/>
      <c r="E137" s="214"/>
    </row>
    <row r="138" spans="1:5" s="33" customFormat="1" x14ac:dyDescent="0.2">
      <c r="A138" s="193"/>
      <c r="B138" s="196" t="s">
        <v>1244</v>
      </c>
      <c r="C138" s="200"/>
      <c r="D138" s="196" t="s">
        <v>1245</v>
      </c>
      <c r="E138" s="197" t="str">
        <f>IF('ALTA-Balance'!C18='ALTA-Balance'!C28,"Equal",'ALTA-Balance'!C18-'ALTA-Balance'!C28)</f>
        <v>Equal</v>
      </c>
    </row>
    <row r="139" spans="1:5" s="33" customFormat="1" x14ac:dyDescent="0.2">
      <c r="A139" s="193"/>
      <c r="B139" s="196" t="s">
        <v>1246</v>
      </c>
      <c r="C139" s="198"/>
      <c r="D139" s="196" t="s">
        <v>1247</v>
      </c>
      <c r="E139" s="197" t="str">
        <f>IF('ALTA-Balance'!D18='ALTA-Balance'!D28,"Equal",'ALTA-Balance'!D18-'ALTA-Balance'!D28)</f>
        <v>Equal</v>
      </c>
    </row>
    <row r="140" spans="1:5" s="33" customFormat="1" x14ac:dyDescent="0.2">
      <c r="A140" s="193"/>
      <c r="B140" s="196" t="s">
        <v>1248</v>
      </c>
      <c r="C140" s="199"/>
      <c r="D140" s="196" t="s">
        <v>1249</v>
      </c>
      <c r="E140" s="197" t="str">
        <f>IF('ALTA-Balance'!E18='ALTA-Balance'!E28,"Equal",'ALTA-Balance'!E18-'ALTA-Balance'!E28)</f>
        <v>Equal</v>
      </c>
    </row>
    <row r="141" spans="1:5" s="33" customFormat="1" ht="13.5" thickBot="1" x14ac:dyDescent="0.25">
      <c r="A141" s="117"/>
      <c r="B141" s="117"/>
      <c r="C141" s="117"/>
      <c r="D141" s="117"/>
      <c r="E141" s="315"/>
    </row>
    <row r="142" spans="1:5" s="33" customFormat="1" ht="14.25" thickTop="1" thickBot="1" x14ac:dyDescent="0.25">
      <c r="A142" s="117"/>
      <c r="B142" s="786" t="s">
        <v>1250</v>
      </c>
      <c r="C142" s="786"/>
      <c r="D142" s="786"/>
      <c r="E142" s="316"/>
    </row>
    <row r="143" spans="1:5" ht="13.5" thickTop="1" x14ac:dyDescent="0.2">
      <c r="A143" s="117"/>
      <c r="B143" s="788"/>
      <c r="C143" s="788"/>
      <c r="D143" s="788"/>
      <c r="E143" s="788"/>
    </row>
    <row r="144" spans="1:5" x14ac:dyDescent="0.2">
      <c r="A144" s="109"/>
      <c r="B144" s="785" t="s">
        <v>24</v>
      </c>
      <c r="C144" s="785"/>
      <c r="D144" s="785"/>
      <c r="E144" s="785"/>
    </row>
    <row r="145" spans="1:5" x14ac:dyDescent="0.2">
      <c r="A145" s="109"/>
      <c r="B145" s="785"/>
      <c r="C145" s="785"/>
      <c r="D145" s="785"/>
      <c r="E145" s="785"/>
    </row>
    <row r="146" spans="1:5" x14ac:dyDescent="0.2">
      <c r="A146" s="109"/>
      <c r="B146" s="785"/>
      <c r="C146" s="785"/>
      <c r="D146" s="785"/>
      <c r="E146" s="785"/>
    </row>
    <row r="147" spans="1:5" x14ac:dyDescent="0.2">
      <c r="A147" s="109"/>
      <c r="B147" s="785"/>
      <c r="C147" s="785"/>
      <c r="D147" s="785"/>
      <c r="E147" s="785"/>
    </row>
    <row r="148" spans="1:5" x14ac:dyDescent="0.2">
      <c r="A148" s="109"/>
      <c r="B148" s="785"/>
      <c r="C148" s="785"/>
      <c r="D148" s="785"/>
      <c r="E148" s="785"/>
    </row>
    <row r="149" spans="1:5" x14ac:dyDescent="0.2">
      <c r="A149" s="109"/>
      <c r="B149" s="785"/>
      <c r="C149" s="785"/>
      <c r="D149" s="785"/>
      <c r="E149" s="785"/>
    </row>
    <row r="150" spans="1:5" x14ac:dyDescent="0.2">
      <c r="B150" s="785"/>
      <c r="C150" s="785"/>
      <c r="D150" s="785"/>
      <c r="E150" s="785"/>
    </row>
    <row r="151" spans="1:5" x14ac:dyDescent="0.2">
      <c r="B151" s="785"/>
      <c r="C151" s="785"/>
      <c r="D151" s="785"/>
      <c r="E151" s="785"/>
    </row>
    <row r="152" spans="1:5" ht="13.5" thickBot="1" x14ac:dyDescent="0.25">
      <c r="B152" s="785"/>
      <c r="C152" s="785"/>
      <c r="D152" s="785"/>
      <c r="E152" s="785"/>
    </row>
    <row r="153" spans="1:5" s="33" customFormat="1" ht="14.25" thickTop="1" thickBot="1" x14ac:dyDescent="0.25">
      <c r="A153" s="117"/>
      <c r="B153" s="786" t="s">
        <v>1250</v>
      </c>
      <c r="C153" s="786"/>
      <c r="D153" s="786"/>
      <c r="E153" s="316"/>
    </row>
    <row r="154" spans="1:5" ht="13.5" thickTop="1" x14ac:dyDescent="0.2">
      <c r="B154" s="785"/>
      <c r="C154" s="785"/>
      <c r="D154" s="785"/>
      <c r="E154" s="785"/>
    </row>
    <row r="155" spans="1:5" x14ac:dyDescent="0.2">
      <c r="B155" s="785"/>
      <c r="C155" s="785"/>
      <c r="D155" s="785"/>
      <c r="E155" s="785"/>
    </row>
    <row r="156" spans="1:5" x14ac:dyDescent="0.2">
      <c r="B156" s="785"/>
      <c r="C156" s="785"/>
      <c r="D156" s="785"/>
      <c r="E156" s="785"/>
    </row>
    <row r="157" spans="1:5" x14ac:dyDescent="0.2">
      <c r="B157" s="785"/>
      <c r="C157" s="785"/>
      <c r="D157" s="785"/>
      <c r="E157" s="785"/>
    </row>
    <row r="158" spans="1:5" x14ac:dyDescent="0.2">
      <c r="B158" s="785"/>
      <c r="C158" s="785"/>
      <c r="D158" s="785"/>
      <c r="E158" s="785"/>
    </row>
    <row r="159" spans="1:5" x14ac:dyDescent="0.2">
      <c r="B159" s="785"/>
      <c r="C159" s="785"/>
      <c r="D159" s="785"/>
      <c r="E159" s="785"/>
    </row>
    <row r="160" spans="1:5" x14ac:dyDescent="0.2">
      <c r="B160" s="785"/>
      <c r="C160" s="785"/>
      <c r="D160" s="785"/>
      <c r="E160" s="785"/>
    </row>
    <row r="161" spans="1:5" x14ac:dyDescent="0.2">
      <c r="B161" s="785"/>
      <c r="C161" s="785"/>
      <c r="D161" s="785"/>
      <c r="E161" s="785"/>
    </row>
    <row r="162" spans="1:5" x14ac:dyDescent="0.2">
      <c r="B162" s="785"/>
      <c r="C162" s="785"/>
      <c r="D162" s="785"/>
      <c r="E162" s="785"/>
    </row>
    <row r="163" spans="1:5" x14ac:dyDescent="0.2">
      <c r="B163" s="785"/>
      <c r="C163" s="785"/>
      <c r="D163" s="785"/>
      <c r="E163" s="785"/>
    </row>
    <row r="164" spans="1:5" x14ac:dyDescent="0.2">
      <c r="B164" s="785"/>
      <c r="C164" s="785"/>
      <c r="D164" s="785"/>
      <c r="E164" s="785"/>
    </row>
    <row r="165" spans="1:5" x14ac:dyDescent="0.2">
      <c r="A165" s="109"/>
      <c r="B165" s="785"/>
      <c r="C165" s="785"/>
      <c r="D165" s="785"/>
      <c r="E165" s="785"/>
    </row>
    <row r="166" spans="1:5" x14ac:dyDescent="0.2">
      <c r="B166" s="785"/>
      <c r="C166" s="785"/>
      <c r="D166" s="785"/>
      <c r="E166" s="785"/>
    </row>
    <row r="167" spans="1:5" x14ac:dyDescent="0.2">
      <c r="B167" s="785"/>
      <c r="C167" s="785"/>
      <c r="D167" s="785"/>
      <c r="E167" s="785"/>
    </row>
    <row r="168" spans="1:5" x14ac:dyDescent="0.2">
      <c r="B168" s="785"/>
      <c r="C168" s="785"/>
      <c r="D168" s="785"/>
      <c r="E168" s="785"/>
    </row>
    <row r="169" spans="1:5" x14ac:dyDescent="0.2">
      <c r="B169" s="785"/>
      <c r="C169" s="785"/>
      <c r="D169" s="785"/>
      <c r="E169" s="785"/>
    </row>
    <row r="170" spans="1:5" x14ac:dyDescent="0.2">
      <c r="B170" s="785"/>
      <c r="C170" s="785"/>
      <c r="D170" s="785"/>
      <c r="E170" s="785"/>
    </row>
    <row r="171" spans="1:5" x14ac:dyDescent="0.2">
      <c r="B171" s="785"/>
      <c r="C171" s="785"/>
      <c r="D171" s="785"/>
      <c r="E171" s="785"/>
    </row>
    <row r="172" spans="1:5" x14ac:dyDescent="0.2">
      <c r="B172" s="785"/>
      <c r="C172" s="785"/>
      <c r="D172" s="785"/>
      <c r="E172" s="785"/>
    </row>
    <row r="173" spans="1:5" x14ac:dyDescent="0.2">
      <c r="B173" s="785"/>
      <c r="C173" s="785"/>
      <c r="D173" s="785"/>
      <c r="E173" s="785"/>
    </row>
    <row r="174" spans="1:5" x14ac:dyDescent="0.2">
      <c r="B174" s="785"/>
      <c r="C174" s="785"/>
      <c r="D174" s="785"/>
      <c r="E174" s="785"/>
    </row>
    <row r="175" spans="1:5" x14ac:dyDescent="0.2">
      <c r="B175" s="785"/>
      <c r="C175" s="785"/>
      <c r="D175" s="785"/>
      <c r="E175" s="785"/>
    </row>
    <row r="176" spans="1:5" x14ac:dyDescent="0.2">
      <c r="B176" s="785"/>
      <c r="C176" s="785"/>
      <c r="D176" s="785"/>
      <c r="E176" s="785"/>
    </row>
    <row r="177" spans="2:5" x14ac:dyDescent="0.2">
      <c r="B177" s="785"/>
      <c r="C177" s="785"/>
      <c r="D177" s="785"/>
      <c r="E177" s="785"/>
    </row>
    <row r="178" spans="2:5" x14ac:dyDescent="0.2">
      <c r="B178" s="785"/>
      <c r="C178" s="785"/>
      <c r="D178" s="785"/>
      <c r="E178" s="785"/>
    </row>
    <row r="179" spans="2:5" x14ac:dyDescent="0.2">
      <c r="B179" s="785"/>
      <c r="C179" s="785"/>
      <c r="D179" s="785"/>
      <c r="E179" s="785"/>
    </row>
    <row r="180" spans="2:5" x14ac:dyDescent="0.2">
      <c r="B180" s="785"/>
      <c r="C180" s="785"/>
      <c r="D180" s="785"/>
      <c r="E180" s="785"/>
    </row>
    <row r="2016" spans="130:130" x14ac:dyDescent="0.2">
      <c r="DZ2016" s="317"/>
    </row>
  </sheetData>
  <sheetProtection algorithmName="SHA-512" hashValue="r0YlzTFf2tmtnLzjOVSm3WZfnatsw4qdtx7x24ZD8G/UWirP3SyLMrkDte1tbGWWU+KwmXj2FfgCD9ap5AvnIQ==" saltValue="3HUyTsZlZYWdUNyGy5VIVA==" spinCount="100000" sheet="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 right="0" top="0" bottom="0" header="0" footer="0"/>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zoomScaleNormal="100" workbookViewId="0">
      <selection activeCell="E30" sqref="E30"/>
    </sheetView>
  </sheetViews>
  <sheetFormatPr defaultRowHeight="12.75" x14ac:dyDescent="0.2"/>
  <cols>
    <col min="1" max="1" width="6.28515625" style="102" customWidth="1"/>
    <col min="2" max="2" width="1.5703125" style="4" customWidth="1"/>
    <col min="3" max="3" width="6.42578125" style="4" customWidth="1"/>
    <col min="4" max="4" width="3.42578125" style="4" customWidth="1"/>
    <col min="5" max="5" width="18.85546875" style="4" bestFit="1" customWidth="1"/>
    <col min="6" max="6" width="10.28515625" style="4" bestFit="1" customWidth="1"/>
    <col min="7" max="7" width="14.7109375" style="4" bestFit="1" customWidth="1"/>
    <col min="8" max="8" width="18.42578125" style="4" customWidth="1"/>
    <col min="9" max="9" width="19.42578125" style="4" customWidth="1"/>
    <col min="10" max="10" width="15.5703125" style="237" customWidth="1"/>
    <col min="11" max="11" width="15.85546875" style="103" customWidth="1"/>
    <col min="12" max="12" width="12.85546875" customWidth="1"/>
    <col min="13" max="13" width="6.42578125" customWidth="1"/>
    <col min="14" max="14" width="5.42578125" customWidth="1"/>
    <col min="15" max="16" width="9.140625" customWidth="1"/>
  </cols>
  <sheetData>
    <row r="1" spans="1:41" x14ac:dyDescent="0.2">
      <c r="A1" s="624" t="str">
        <f>'FORM 1'!B50</f>
        <v>Calendar Year Ended December 31, 2022</v>
      </c>
      <c r="B1" s="624"/>
      <c r="C1" s="624"/>
      <c r="D1" s="624"/>
      <c r="E1" s="624"/>
      <c r="F1" s="624"/>
      <c r="G1" s="624"/>
      <c r="H1" s="624"/>
      <c r="I1" s="624"/>
      <c r="J1" s="239"/>
      <c r="K1" s="502"/>
      <c r="L1" s="502"/>
      <c r="M1" s="502"/>
      <c r="N1" s="502"/>
    </row>
    <row r="2" spans="1:41" s="66" customFormat="1" x14ac:dyDescent="0.2">
      <c r="A2" s="634" t="s">
        <v>121</v>
      </c>
      <c r="B2" s="634"/>
      <c r="C2" s="634"/>
      <c r="D2" s="634"/>
      <c r="E2" s="634"/>
      <c r="F2" s="634"/>
      <c r="G2" s="634"/>
      <c r="H2" s="634"/>
      <c r="I2" s="634"/>
      <c r="J2" s="234"/>
      <c r="K2" s="502"/>
      <c r="L2" s="502"/>
      <c r="M2" s="502"/>
      <c r="N2" s="502"/>
    </row>
    <row r="3" spans="1:41" x14ac:dyDescent="0.2">
      <c r="A3" s="624" t="s">
        <v>122</v>
      </c>
      <c r="B3" s="624"/>
      <c r="C3" s="624"/>
      <c r="D3" s="624"/>
      <c r="E3" s="624"/>
      <c r="F3" s="624"/>
      <c r="G3" s="624"/>
      <c r="H3" s="624"/>
      <c r="I3" s="624"/>
      <c r="J3" s="239"/>
      <c r="K3" s="502"/>
      <c r="L3" s="502"/>
      <c r="M3" s="502"/>
      <c r="N3" s="502"/>
    </row>
    <row r="4" spans="1:41" x14ac:dyDescent="0.2">
      <c r="A4" s="502"/>
      <c r="B4" s="502"/>
      <c r="C4" s="502"/>
      <c r="D4" s="502"/>
      <c r="E4" s="502"/>
      <c r="F4" s="502"/>
      <c r="G4" s="502"/>
      <c r="H4" s="502"/>
      <c r="I4" s="502"/>
      <c r="J4" s="239"/>
      <c r="K4" s="502"/>
      <c r="L4" s="502"/>
      <c r="M4" s="502"/>
      <c r="N4" s="502"/>
    </row>
    <row r="5" spans="1:41" x14ac:dyDescent="0.2">
      <c r="A5" s="623" t="str">
        <f>'FORM 1'!A6:D6</f>
        <v>Name of Company:  &lt;INSERT YOUR COMPANY NAME HERE&gt;</v>
      </c>
      <c r="B5" s="623"/>
      <c r="C5" s="623"/>
      <c r="D5" s="623"/>
      <c r="E5" s="623"/>
      <c r="F5" s="623"/>
      <c r="G5" s="623"/>
      <c r="H5" s="623"/>
      <c r="I5" s="502"/>
      <c r="J5" s="239"/>
      <c r="K5" s="502"/>
      <c r="L5" s="502"/>
      <c r="M5" s="502"/>
      <c r="N5" s="502"/>
    </row>
    <row r="6" spans="1:41" ht="13.5" thickBot="1" x14ac:dyDescent="0.25">
      <c r="A6" s="502"/>
      <c r="B6" s="502"/>
      <c r="C6" s="502"/>
      <c r="D6" s="502"/>
      <c r="E6" s="502"/>
      <c r="F6" s="502"/>
      <c r="G6" s="502"/>
      <c r="H6" s="502"/>
      <c r="I6" s="502"/>
      <c r="J6" s="239"/>
      <c r="K6" s="503"/>
      <c r="L6" s="225"/>
      <c r="M6" s="4"/>
      <c r="N6" s="4"/>
      <c r="O6" s="4"/>
      <c r="P6" s="4"/>
      <c r="Q6" s="4"/>
      <c r="R6" s="4"/>
      <c r="S6" s="4"/>
      <c r="T6" s="4"/>
      <c r="U6" s="4"/>
      <c r="V6" s="4"/>
      <c r="W6" s="4"/>
      <c r="X6" s="4"/>
      <c r="Y6" s="4"/>
      <c r="Z6" s="4"/>
      <c r="AA6" s="4"/>
      <c r="AB6" s="4"/>
      <c r="AC6" s="4"/>
      <c r="AD6" s="4"/>
      <c r="AE6" s="4"/>
      <c r="AF6" s="4"/>
      <c r="AG6" s="4"/>
      <c r="AH6" s="4"/>
      <c r="AI6" s="4"/>
      <c r="AJ6" s="4"/>
      <c r="AK6" s="4"/>
      <c r="AL6" s="4"/>
      <c r="AM6" s="4"/>
    </row>
    <row r="7" spans="1:41" ht="13.5" thickBot="1" x14ac:dyDescent="0.25">
      <c r="A7" s="291" t="s">
        <v>1258</v>
      </c>
      <c r="B7" s="504"/>
      <c r="C7" s="504"/>
      <c r="D7" s="504"/>
      <c r="E7" s="504"/>
      <c r="F7" s="504"/>
      <c r="G7" s="504"/>
      <c r="H7" s="504"/>
      <c r="I7" s="505"/>
      <c r="J7" s="506"/>
      <c r="K7" s="507"/>
      <c r="L7" s="225"/>
      <c r="M7" s="4"/>
      <c r="N7" s="4"/>
      <c r="O7" s="4"/>
      <c r="P7" s="4"/>
      <c r="Q7" s="4"/>
      <c r="R7" s="4"/>
      <c r="S7" s="4"/>
      <c r="T7" s="4"/>
      <c r="U7" s="4"/>
      <c r="V7" s="4"/>
      <c r="W7" s="4"/>
      <c r="X7" s="4"/>
      <c r="Y7" s="4"/>
      <c r="Z7" s="4"/>
      <c r="AA7" s="4"/>
      <c r="AB7" s="4"/>
      <c r="AC7" s="4"/>
      <c r="AD7" s="4"/>
      <c r="AE7" s="4"/>
      <c r="AF7" s="4"/>
      <c r="AG7" s="4"/>
      <c r="AH7" s="4"/>
      <c r="AI7" s="4"/>
      <c r="AJ7" s="4"/>
      <c r="AK7" s="4"/>
      <c r="AL7" s="4"/>
      <c r="AM7" s="4"/>
    </row>
    <row r="8" spans="1:41" x14ac:dyDescent="0.2">
      <c r="A8" s="508" t="s">
        <v>123</v>
      </c>
      <c r="B8" s="274" t="s">
        <v>124</v>
      </c>
      <c r="C8" s="509"/>
      <c r="D8" s="474"/>
      <c r="E8" s="474"/>
      <c r="F8" s="474"/>
      <c r="G8" s="474"/>
      <c r="H8" s="474"/>
      <c r="I8" s="374"/>
      <c r="J8" s="510"/>
      <c r="K8" s="511"/>
      <c r="L8" s="225"/>
      <c r="M8" s="4"/>
      <c r="N8" s="4"/>
      <c r="O8" s="4"/>
      <c r="P8" s="4"/>
      <c r="Q8" s="4"/>
      <c r="R8" s="4"/>
      <c r="S8" s="4"/>
      <c r="T8" s="4"/>
      <c r="U8" s="4"/>
      <c r="V8" s="4"/>
      <c r="W8" s="4"/>
      <c r="X8" s="4"/>
      <c r="Y8" s="4"/>
      <c r="Z8" s="4"/>
      <c r="AA8" s="4"/>
      <c r="AB8" s="4"/>
      <c r="AC8" s="4"/>
      <c r="AD8" s="4"/>
      <c r="AE8" s="4"/>
      <c r="AF8" s="4"/>
      <c r="AG8" s="4"/>
      <c r="AH8" s="4"/>
      <c r="AI8" s="4"/>
      <c r="AJ8" s="4"/>
      <c r="AK8" s="4"/>
      <c r="AL8" s="4"/>
      <c r="AM8" s="4"/>
    </row>
    <row r="9" spans="1:41" x14ac:dyDescent="0.2">
      <c r="A9" s="320" t="s">
        <v>125</v>
      </c>
      <c r="B9" s="243" t="s">
        <v>1260</v>
      </c>
      <c r="C9" s="243"/>
      <c r="D9" s="512"/>
      <c r="E9" s="512"/>
      <c r="F9" s="512"/>
      <c r="G9" s="512"/>
      <c r="H9" s="512"/>
      <c r="I9" s="513"/>
      <c r="J9" s="510"/>
      <c r="K9" s="507"/>
      <c r="L9" s="225"/>
      <c r="M9" s="4"/>
      <c r="N9" s="4"/>
      <c r="O9" s="4"/>
      <c r="P9" s="4"/>
      <c r="Q9" s="4"/>
      <c r="R9" s="4"/>
      <c r="S9" s="4"/>
      <c r="T9" s="4"/>
      <c r="U9" s="4"/>
      <c r="V9" s="4"/>
      <c r="W9" s="4"/>
      <c r="X9" s="4"/>
      <c r="Y9" s="4"/>
      <c r="Z9" s="4"/>
      <c r="AA9" s="4"/>
      <c r="AB9" s="4"/>
      <c r="AC9" s="4"/>
      <c r="AD9" s="4"/>
      <c r="AE9" s="4"/>
      <c r="AF9" s="4"/>
      <c r="AG9" s="4"/>
      <c r="AH9" s="4"/>
      <c r="AI9" s="4"/>
      <c r="AJ9" s="4"/>
      <c r="AK9" s="4"/>
      <c r="AL9" s="4"/>
      <c r="AM9" s="4"/>
    </row>
    <row r="10" spans="1:41" x14ac:dyDescent="0.2">
      <c r="A10" s="320" t="s">
        <v>126</v>
      </c>
      <c r="B10" s="219" t="s">
        <v>127</v>
      </c>
      <c r="C10" s="277"/>
      <c r="D10" s="240"/>
      <c r="E10" s="240"/>
      <c r="F10" s="240"/>
      <c r="G10" s="240"/>
      <c r="H10" s="240"/>
      <c r="I10" s="514">
        <v>0.185</v>
      </c>
      <c r="J10" s="235"/>
      <c r="K10" s="507"/>
      <c r="L10" s="225"/>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1" ht="13.5" thickBot="1" x14ac:dyDescent="0.25">
      <c r="A11" s="323" t="s">
        <v>128</v>
      </c>
      <c r="B11" s="515" t="s">
        <v>129</v>
      </c>
      <c r="C11" s="515"/>
      <c r="D11" s="516"/>
      <c r="E11" s="516"/>
      <c r="F11" s="516"/>
      <c r="G11" s="516"/>
      <c r="H11" s="516"/>
      <c r="I11" s="517">
        <f>I10*I8</f>
        <v>0</v>
      </c>
      <c r="J11" s="510"/>
      <c r="K11" s="507"/>
      <c r="L11" s="225"/>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1" ht="13.5" thickBot="1" x14ac:dyDescent="0.25">
      <c r="A12" s="518"/>
      <c r="B12" s="225"/>
      <c r="C12" s="225"/>
      <c r="D12" s="240"/>
      <c r="E12" s="240"/>
      <c r="F12" s="240"/>
      <c r="G12" s="240"/>
      <c r="H12" s="519"/>
      <c r="I12" s="520"/>
      <c r="J12" s="521"/>
      <c r="K12" s="507"/>
      <c r="L12" s="225"/>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41" ht="13.5" thickBot="1" x14ac:dyDescent="0.25">
      <c r="A13" s="635" t="s">
        <v>130</v>
      </c>
      <c r="B13" s="636"/>
      <c r="C13" s="636"/>
      <c r="D13" s="636"/>
      <c r="E13" s="636"/>
      <c r="F13" s="636"/>
      <c r="G13" s="637"/>
      <c r="H13" s="522"/>
      <c r="I13" s="502"/>
      <c r="J13" s="523"/>
      <c r="K13" s="225"/>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41" x14ac:dyDescent="0.2">
      <c r="A14" s="96"/>
      <c r="B14" s="97"/>
      <c r="C14" s="97"/>
      <c r="D14" s="97"/>
      <c r="E14" s="524" t="s">
        <v>131</v>
      </c>
      <c r="F14" s="525" t="s">
        <v>132</v>
      </c>
      <c r="G14" s="526" t="s">
        <v>133</v>
      </c>
      <c r="H14" s="111"/>
      <c r="I14" s="112"/>
      <c r="J14" s="523"/>
      <c r="K14" s="225"/>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41" x14ac:dyDescent="0.2">
      <c r="A15" s="527"/>
      <c r="B15" s="528"/>
      <c r="C15" s="528"/>
      <c r="D15" s="528"/>
      <c r="E15" s="529" t="s">
        <v>134</v>
      </c>
      <c r="F15" s="98" t="s">
        <v>135</v>
      </c>
      <c r="G15" s="113" t="s">
        <v>136</v>
      </c>
      <c r="H15" s="238"/>
      <c r="I15" s="239"/>
      <c r="J15" s="523"/>
      <c r="K15" s="225"/>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41" ht="13.5" thickBot="1" x14ac:dyDescent="0.25">
      <c r="A16" s="527"/>
      <c r="B16" s="69"/>
      <c r="C16" s="530" t="s">
        <v>137</v>
      </c>
      <c r="D16" s="530"/>
      <c r="E16" s="293" t="s">
        <v>1259</v>
      </c>
      <c r="F16" s="531" t="s">
        <v>138</v>
      </c>
      <c r="G16" s="532" t="s">
        <v>139</v>
      </c>
      <c r="H16" s="238"/>
      <c r="I16" s="533"/>
      <c r="J16" s="239"/>
      <c r="K16"/>
      <c r="L16" s="112"/>
      <c r="M16" s="112"/>
      <c r="N16" s="112"/>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42" x14ac:dyDescent="0.2">
      <c r="A17" s="320" t="s">
        <v>140</v>
      </c>
      <c r="B17" s="6"/>
      <c r="C17" s="70">
        <v>2002</v>
      </c>
      <c r="D17" s="534"/>
      <c r="E17" s="535"/>
      <c r="F17" s="536">
        <v>0.01</v>
      </c>
      <c r="G17" s="537">
        <f t="shared" ref="G17:G36" si="0">E17*F17</f>
        <v>0</v>
      </c>
      <c r="H17" s="538"/>
      <c r="I17" s="539"/>
      <c r="J17" s="239"/>
      <c r="K17"/>
      <c r="L17" s="112"/>
      <c r="M17" s="112"/>
      <c r="N17" s="112"/>
      <c r="O17" s="112"/>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x14ac:dyDescent="0.2">
      <c r="A18" s="320" t="s">
        <v>141</v>
      </c>
      <c r="B18" s="6"/>
      <c r="C18" s="70">
        <f>C17+1</f>
        <v>2003</v>
      </c>
      <c r="D18" s="534"/>
      <c r="E18" s="535"/>
      <c r="F18" s="536">
        <v>0.01</v>
      </c>
      <c r="G18" s="537">
        <f t="shared" si="0"/>
        <v>0</v>
      </c>
      <c r="H18" s="540"/>
      <c r="I18" s="541"/>
      <c r="J18" s="521"/>
      <c r="K18"/>
      <c r="L18" s="542"/>
      <c r="M18" s="543"/>
      <c r="N18" s="544"/>
      <c r="O18" s="54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x14ac:dyDescent="0.2">
      <c r="A19" s="320" t="s">
        <v>142</v>
      </c>
      <c r="B19" s="6"/>
      <c r="C19" s="70">
        <f t="shared" ref="C19:C36" si="1">C18+1</f>
        <v>2004</v>
      </c>
      <c r="D19" s="534"/>
      <c r="E19" s="535"/>
      <c r="F19" s="536">
        <v>0.01</v>
      </c>
      <c r="G19" s="537">
        <f t="shared" si="0"/>
        <v>0</v>
      </c>
      <c r="H19" s="540"/>
      <c r="I19" s="541"/>
      <c r="J19" s="521"/>
      <c r="K19"/>
      <c r="L19" s="542"/>
      <c r="M19" s="543"/>
      <c r="N19" s="544"/>
      <c r="O19" s="54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x14ac:dyDescent="0.2">
      <c r="A20" s="320" t="s">
        <v>143</v>
      </c>
      <c r="B20" s="6"/>
      <c r="C20" s="70">
        <f t="shared" si="1"/>
        <v>2005</v>
      </c>
      <c r="D20" s="534"/>
      <c r="E20" s="535"/>
      <c r="F20" s="536">
        <v>0.01</v>
      </c>
      <c r="G20" s="537">
        <f t="shared" si="0"/>
        <v>0</v>
      </c>
      <c r="H20" s="540"/>
      <c r="I20" s="541"/>
      <c r="J20" s="521"/>
      <c r="K20"/>
      <c r="L20" s="542"/>
      <c r="M20" s="543"/>
      <c r="N20" s="544"/>
      <c r="O20" s="543"/>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x14ac:dyDescent="0.2">
      <c r="A21" s="320" t="s">
        <v>144</v>
      </c>
      <c r="B21" s="6"/>
      <c r="C21" s="70">
        <f t="shared" si="1"/>
        <v>2006</v>
      </c>
      <c r="D21" s="534"/>
      <c r="E21" s="535"/>
      <c r="F21" s="536">
        <v>0.01</v>
      </c>
      <c r="G21" s="537">
        <f t="shared" si="0"/>
        <v>0</v>
      </c>
      <c r="H21" s="540"/>
      <c r="I21" s="541"/>
      <c r="J21" s="521"/>
      <c r="K21"/>
      <c r="L21" s="542"/>
      <c r="M21" s="543"/>
      <c r="N21" s="544"/>
      <c r="O21" s="543"/>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x14ac:dyDescent="0.2">
      <c r="A22" s="320" t="s">
        <v>145</v>
      </c>
      <c r="B22" s="6"/>
      <c r="C22" s="70">
        <f t="shared" si="1"/>
        <v>2007</v>
      </c>
      <c r="D22" s="534"/>
      <c r="E22" s="535"/>
      <c r="F22" s="536">
        <v>0.01</v>
      </c>
      <c r="G22" s="537">
        <f t="shared" si="0"/>
        <v>0</v>
      </c>
      <c r="H22" s="545"/>
      <c r="I22" s="546"/>
      <c r="J22" s="521"/>
      <c r="K22"/>
      <c r="L22" s="542"/>
      <c r="M22" s="543"/>
      <c r="N22" s="544"/>
      <c r="O22" s="543"/>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x14ac:dyDescent="0.2">
      <c r="A23" s="320" t="s">
        <v>146</v>
      </c>
      <c r="B23" s="6"/>
      <c r="C23" s="70">
        <f t="shared" si="1"/>
        <v>2008</v>
      </c>
      <c r="D23" s="534"/>
      <c r="E23" s="535"/>
      <c r="F23" s="536">
        <v>0.02</v>
      </c>
      <c r="G23" s="537">
        <f t="shared" si="0"/>
        <v>0</v>
      </c>
      <c r="H23" s="545"/>
      <c r="I23" s="546"/>
      <c r="J23" s="521"/>
      <c r="K23"/>
      <c r="L23" s="542"/>
      <c r="M23" s="543"/>
      <c r="N23" s="544"/>
      <c r="O23" s="543"/>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x14ac:dyDescent="0.2">
      <c r="A24" s="320" t="s">
        <v>147</v>
      </c>
      <c r="B24" s="6"/>
      <c r="C24" s="70">
        <f t="shared" si="1"/>
        <v>2009</v>
      </c>
      <c r="D24" s="534"/>
      <c r="E24" s="535"/>
      <c r="F24" s="536">
        <v>0.02</v>
      </c>
      <c r="G24" s="537">
        <f t="shared" si="0"/>
        <v>0</v>
      </c>
      <c r="H24" s="545"/>
      <c r="I24" s="546"/>
      <c r="J24" s="521"/>
      <c r="K24"/>
      <c r="L24" s="542"/>
      <c r="M24" s="543"/>
      <c r="N24" s="544"/>
      <c r="O24" s="543"/>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x14ac:dyDescent="0.2">
      <c r="A25" s="320" t="s">
        <v>148</v>
      </c>
      <c r="B25" s="6"/>
      <c r="C25" s="70">
        <f t="shared" si="1"/>
        <v>2010</v>
      </c>
      <c r="D25" s="534"/>
      <c r="E25" s="535"/>
      <c r="F25" s="536">
        <v>0.02</v>
      </c>
      <c r="G25" s="537">
        <f t="shared" si="0"/>
        <v>0</v>
      </c>
      <c r="H25" s="545"/>
      <c r="I25" s="546"/>
      <c r="J25" s="521"/>
      <c r="K25"/>
      <c r="L25" s="542"/>
      <c r="M25" s="543"/>
      <c r="N25" s="544"/>
      <c r="O25" s="543"/>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x14ac:dyDescent="0.2">
      <c r="A26" s="320" t="s">
        <v>149</v>
      </c>
      <c r="B26" s="6"/>
      <c r="C26" s="70">
        <f t="shared" si="1"/>
        <v>2011</v>
      </c>
      <c r="D26" s="534"/>
      <c r="E26" s="535"/>
      <c r="F26" s="536">
        <v>0.02</v>
      </c>
      <c r="G26" s="537">
        <f t="shared" si="0"/>
        <v>0</v>
      </c>
      <c r="H26" s="545"/>
      <c r="I26" s="546"/>
      <c r="J26" s="521"/>
      <c r="K26"/>
      <c r="L26" s="542"/>
      <c r="M26" s="543"/>
      <c r="N26" s="544"/>
      <c r="O26" s="543"/>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x14ac:dyDescent="0.2">
      <c r="A27" s="320" t="s">
        <v>150</v>
      </c>
      <c r="B27" s="6"/>
      <c r="C27" s="70">
        <f t="shared" si="1"/>
        <v>2012</v>
      </c>
      <c r="D27" s="534"/>
      <c r="E27" s="535"/>
      <c r="F27" s="536">
        <v>0.02</v>
      </c>
      <c r="G27" s="537">
        <f t="shared" si="0"/>
        <v>0</v>
      </c>
      <c r="H27" s="545"/>
      <c r="I27" s="546"/>
      <c r="J27" s="521"/>
      <c r="K27"/>
      <c r="L27" s="542"/>
      <c r="M27" s="543"/>
      <c r="N27" s="544"/>
      <c r="O27" s="543"/>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x14ac:dyDescent="0.2">
      <c r="A28" s="320" t="s">
        <v>151</v>
      </c>
      <c r="B28" s="6"/>
      <c r="C28" s="70">
        <f t="shared" si="1"/>
        <v>2013</v>
      </c>
      <c r="D28" s="534"/>
      <c r="E28" s="535"/>
      <c r="F28" s="536">
        <v>0.03</v>
      </c>
      <c r="G28" s="537">
        <f t="shared" si="0"/>
        <v>0</v>
      </c>
      <c r="H28" s="545"/>
      <c r="I28" s="546"/>
      <c r="J28" s="521"/>
      <c r="K28"/>
      <c r="L28" s="542"/>
      <c r="M28" s="543"/>
      <c r="N28" s="544"/>
      <c r="O28" s="543"/>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x14ac:dyDescent="0.2">
      <c r="A29" s="320" t="s">
        <v>152</v>
      </c>
      <c r="B29" s="6"/>
      <c r="C29" s="70">
        <f t="shared" si="1"/>
        <v>2014</v>
      </c>
      <c r="D29" s="534"/>
      <c r="E29" s="535"/>
      <c r="F29" s="536">
        <v>0.03</v>
      </c>
      <c r="G29" s="537">
        <f t="shared" si="0"/>
        <v>0</v>
      </c>
      <c r="H29" s="545"/>
      <c r="I29" s="546"/>
      <c r="J29" s="521"/>
      <c r="K29"/>
      <c r="L29" s="542"/>
      <c r="M29" s="543"/>
      <c r="N29" s="544"/>
      <c r="O29" s="543"/>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x14ac:dyDescent="0.2">
      <c r="A30" s="320" t="s">
        <v>153</v>
      </c>
      <c r="B30" s="6"/>
      <c r="C30" s="70">
        <f t="shared" si="1"/>
        <v>2015</v>
      </c>
      <c r="D30" s="534"/>
      <c r="E30" s="535"/>
      <c r="F30" s="536">
        <v>0.03</v>
      </c>
      <c r="G30" s="537">
        <f t="shared" si="0"/>
        <v>0</v>
      </c>
      <c r="H30" s="545"/>
      <c r="I30" s="546"/>
      <c r="J30" s="521"/>
      <c r="K30"/>
      <c r="L30" s="542"/>
      <c r="M30" s="543"/>
      <c r="N30" s="544"/>
      <c r="O30" s="543"/>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x14ac:dyDescent="0.2">
      <c r="A31" s="320" t="s">
        <v>154</v>
      </c>
      <c r="B31" s="6"/>
      <c r="C31" s="70">
        <f t="shared" si="1"/>
        <v>2016</v>
      </c>
      <c r="D31" s="534"/>
      <c r="E31" s="535"/>
      <c r="F31" s="536">
        <v>0.05</v>
      </c>
      <c r="G31" s="537">
        <f t="shared" si="0"/>
        <v>0</v>
      </c>
      <c r="H31" s="545"/>
      <c r="I31" s="546"/>
      <c r="J31" s="521"/>
      <c r="K31"/>
      <c r="L31" s="542"/>
      <c r="M31" s="543"/>
      <c r="N31" s="544"/>
      <c r="O31" s="543"/>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x14ac:dyDescent="0.2">
      <c r="A32" s="320" t="s">
        <v>155</v>
      </c>
      <c r="B32" s="6"/>
      <c r="C32" s="70">
        <f t="shared" si="1"/>
        <v>2017</v>
      </c>
      <c r="D32" s="534"/>
      <c r="E32" s="535"/>
      <c r="F32" s="536">
        <v>0.05</v>
      </c>
      <c r="G32" s="537">
        <f t="shared" si="0"/>
        <v>0</v>
      </c>
      <c r="H32" s="545"/>
      <c r="I32" s="546"/>
      <c r="J32" s="521"/>
      <c r="K32"/>
      <c r="L32" s="542"/>
      <c r="M32" s="543"/>
      <c r="N32" s="544"/>
      <c r="O32" s="543"/>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x14ac:dyDescent="0.2">
      <c r="A33" s="320" t="s">
        <v>156</v>
      </c>
      <c r="B33" s="6"/>
      <c r="C33" s="70">
        <f t="shared" si="1"/>
        <v>2018</v>
      </c>
      <c r="D33" s="534"/>
      <c r="E33" s="535"/>
      <c r="F33" s="536">
        <v>0.09</v>
      </c>
      <c r="G33" s="537">
        <f t="shared" si="0"/>
        <v>0</v>
      </c>
      <c r="H33" s="545"/>
      <c r="I33" s="546"/>
      <c r="J33" s="521"/>
      <c r="K33"/>
      <c r="L33" s="542"/>
      <c r="M33" s="543"/>
      <c r="N33" s="544"/>
      <c r="O33" s="543"/>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x14ac:dyDescent="0.2">
      <c r="A34" s="320" t="s">
        <v>157</v>
      </c>
      <c r="B34" s="6"/>
      <c r="C34" s="70">
        <f t="shared" si="1"/>
        <v>2019</v>
      </c>
      <c r="D34" s="534"/>
      <c r="E34" s="535"/>
      <c r="F34" s="536">
        <v>0.1</v>
      </c>
      <c r="G34" s="537">
        <f t="shared" si="0"/>
        <v>0</v>
      </c>
      <c r="H34" s="545"/>
      <c r="I34" s="546"/>
      <c r="J34" s="521"/>
      <c r="K34"/>
      <c r="L34" s="542"/>
      <c r="M34" s="543"/>
      <c r="N34" s="544"/>
      <c r="O34" s="543"/>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2.75" customHeight="1" x14ac:dyDescent="0.2">
      <c r="A35" s="320" t="s">
        <v>158</v>
      </c>
      <c r="B35" s="6"/>
      <c r="C35" s="70">
        <f t="shared" si="1"/>
        <v>2020</v>
      </c>
      <c r="D35" s="534"/>
      <c r="E35" s="535"/>
      <c r="F35" s="536">
        <v>0.2</v>
      </c>
      <c r="G35" s="537">
        <f t="shared" si="0"/>
        <v>0</v>
      </c>
      <c r="H35" s="638"/>
      <c r="I35" s="639"/>
      <c r="J35" s="521"/>
      <c r="K35"/>
      <c r="L35" s="542"/>
      <c r="M35" s="543"/>
      <c r="N35" s="544"/>
      <c r="O35" s="543"/>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12.75" customHeight="1" x14ac:dyDescent="0.2">
      <c r="A36" s="320" t="s">
        <v>159</v>
      </c>
      <c r="B36" s="70"/>
      <c r="C36" s="70">
        <f t="shared" si="1"/>
        <v>2021</v>
      </c>
      <c r="D36" s="547"/>
      <c r="E36" s="535"/>
      <c r="F36" s="548">
        <v>0.26</v>
      </c>
      <c r="G36" s="537">
        <f t="shared" si="0"/>
        <v>0</v>
      </c>
      <c r="H36" s="640" t="s">
        <v>1261</v>
      </c>
      <c r="I36" s="641"/>
      <c r="J36" s="521"/>
      <c r="K36"/>
      <c r="L36" s="542"/>
      <c r="M36" s="543"/>
      <c r="N36" s="544"/>
      <c r="O36" s="543"/>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13.5" thickBot="1" x14ac:dyDescent="0.25">
      <c r="A37" s="320" t="s">
        <v>160</v>
      </c>
      <c r="B37" s="240" t="s">
        <v>65</v>
      </c>
      <c r="C37" s="240"/>
      <c r="D37" s="240"/>
      <c r="E37" s="549" t="s">
        <v>24</v>
      </c>
      <c r="F37" s="550"/>
      <c r="G37" s="551">
        <f>SUM(G17:G36)</f>
        <v>0</v>
      </c>
      <c r="H37" s="289"/>
      <c r="I37" s="288"/>
      <c r="J37" s="521"/>
      <c r="K37"/>
      <c r="L37" s="542"/>
      <c r="M37" s="543"/>
      <c r="N37" s="544"/>
      <c r="O37" s="543"/>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x14ac:dyDescent="0.2">
      <c r="A38" s="320" t="s">
        <v>161</v>
      </c>
      <c r="B38" s="240" t="s">
        <v>1262</v>
      </c>
      <c r="C38" s="240"/>
      <c r="D38" s="240"/>
      <c r="E38" s="552"/>
      <c r="F38" s="553"/>
      <c r="G38" s="554"/>
      <c r="H38" s="114"/>
      <c r="I38" s="375"/>
      <c r="J38" s="521"/>
      <c r="K38"/>
      <c r="L38" s="542"/>
      <c r="M38" s="543"/>
      <c r="N38" s="544"/>
      <c r="O38" s="543"/>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s="33" customFormat="1" x14ac:dyDescent="0.2">
      <c r="A39" s="322" t="s">
        <v>162</v>
      </c>
      <c r="B39" s="628" t="s">
        <v>1253</v>
      </c>
      <c r="C39" s="629"/>
      <c r="D39" s="629"/>
      <c r="E39" s="629"/>
      <c r="F39" s="629"/>
      <c r="G39" s="629"/>
      <c r="H39" s="630"/>
      <c r="I39" s="555"/>
      <c r="J39" s="556"/>
      <c r="L39" s="557"/>
      <c r="M39" s="558"/>
      <c r="N39" s="559"/>
      <c r="O39" s="558"/>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0" spans="1:42" x14ac:dyDescent="0.2">
      <c r="A40" s="320" t="s">
        <v>163</v>
      </c>
      <c r="B40" s="324" t="s">
        <v>164</v>
      </c>
      <c r="C40" s="240"/>
      <c r="D40" s="240"/>
      <c r="E40" s="240"/>
      <c r="F40" s="554"/>
      <c r="G40" s="70"/>
      <c r="H40" s="560"/>
      <c r="I40" s="375"/>
      <c r="J40" s="521"/>
      <c r="K40"/>
      <c r="L40" s="543"/>
      <c r="M40" s="543"/>
      <c r="N40" s="225"/>
      <c r="O40" s="543"/>
      <c r="P40" s="99"/>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26.25" customHeight="1" thickBot="1" x14ac:dyDescent="0.25">
      <c r="A41" s="323" t="s">
        <v>165</v>
      </c>
      <c r="B41" s="631" t="s">
        <v>1263</v>
      </c>
      <c r="C41" s="632"/>
      <c r="D41" s="632"/>
      <c r="E41" s="632"/>
      <c r="F41" s="632"/>
      <c r="G41" s="632"/>
      <c r="H41" s="633"/>
      <c r="I41" s="517">
        <f>I11-G37+I38+I39+I40</f>
        <v>0</v>
      </c>
      <c r="J41" s="521" t="s">
        <v>24</v>
      </c>
      <c r="K41"/>
      <c r="L41" s="225"/>
      <c r="M41" s="542"/>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2" x14ac:dyDescent="0.2">
      <c r="A42" s="518"/>
      <c r="B42" s="225"/>
      <c r="C42" s="225"/>
      <c r="D42" s="225"/>
      <c r="E42" s="225"/>
      <c r="F42" s="561"/>
      <c r="G42" s="562"/>
      <c r="H42"/>
      <c r="I42" s="562">
        <f>(I41-I38)*1000</f>
        <v>0</v>
      </c>
      <c r="J42" s="236"/>
      <c r="K42"/>
      <c r="L42" s="225"/>
      <c r="M42" s="5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2" x14ac:dyDescent="0.2">
      <c r="A43" s="100"/>
      <c r="B43" s="100"/>
      <c r="C43" s="100"/>
      <c r="D43" s="100"/>
      <c r="E43" s="100"/>
      <c r="F43" s="100"/>
      <c r="G43" s="100"/>
      <c r="H43" s="100"/>
      <c r="I43" s="100"/>
      <c r="J43" s="521"/>
      <c r="K43"/>
      <c r="L43" s="225"/>
      <c r="M43" s="563"/>
    </row>
    <row r="44" spans="1:42" x14ac:dyDescent="0.2">
      <c r="J44" s="521"/>
      <c r="K44" s="225"/>
      <c r="M44" s="225"/>
      <c r="N44" s="112"/>
      <c r="O44" s="99"/>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2" s="49" customFormat="1" x14ac:dyDescent="0.2">
      <c r="A45" s="102"/>
      <c r="B45" s="112"/>
      <c r="C45" s="564"/>
      <c r="D45" s="104"/>
      <c r="E45" s="104"/>
      <c r="F45" s="104"/>
      <c r="G45" s="104"/>
      <c r="H45" s="104"/>
      <c r="I45" s="104"/>
      <c r="J45" s="237"/>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290"/>
      <c r="AO45" s="290"/>
      <c r="AP45" s="290"/>
    </row>
    <row r="46" spans="1:42" s="49" customFormat="1" x14ac:dyDescent="0.2">
      <c r="A46" s="102"/>
      <c r="B46" s="564"/>
      <c r="C46" s="564"/>
      <c r="D46" s="104"/>
      <c r="E46" s="104"/>
      <c r="F46" s="104"/>
      <c r="G46" s="104"/>
      <c r="H46" s="104"/>
      <c r="I46" s="104"/>
      <c r="J46" s="237"/>
      <c r="K46" s="103"/>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290"/>
      <c r="AO46" s="290"/>
      <c r="AP46" s="290"/>
    </row>
    <row r="47" spans="1:42" s="76" customFormat="1" x14ac:dyDescent="0.2">
      <c r="A47" s="102"/>
      <c r="B47" s="4"/>
      <c r="C47" s="4"/>
      <c r="D47" s="4"/>
      <c r="E47" s="4"/>
      <c r="F47" s="4"/>
      <c r="G47" s="4"/>
      <c r="H47" s="4"/>
      <c r="I47" s="4"/>
      <c r="J47" s="237"/>
      <c r="K47" s="103"/>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112"/>
      <c r="AO47" s="112"/>
      <c r="AP47" s="112"/>
    </row>
    <row r="48" spans="1:42" s="66" customFormat="1" x14ac:dyDescent="0.2">
      <c r="A48" s="102"/>
      <c r="B48" s="4"/>
      <c r="C48" s="4"/>
      <c r="D48" s="4"/>
      <c r="E48" s="4"/>
      <c r="F48" s="4"/>
      <c r="G48" s="4"/>
      <c r="H48" s="4"/>
      <c r="I48" s="4"/>
      <c r="J48" s="237"/>
      <c r="K48" s="103"/>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x14ac:dyDescent="0.2">
      <c r="L50" s="115"/>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x14ac:dyDescent="0.2">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x14ac:dyDescent="0.2">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x14ac:dyDescent="0.2">
      <c r="A53" s="328"/>
      <c r="B53" s="225"/>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x14ac:dyDescent="0.2">
      <c r="A54" s="328"/>
      <c r="B54" s="225"/>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x14ac:dyDescent="0.2">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x14ac:dyDescent="0.2">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x14ac:dyDescent="0.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x14ac:dyDescent="0.2">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x14ac:dyDescent="0.2">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x14ac:dyDescent="0.2">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x14ac:dyDescent="0.2">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x14ac:dyDescent="0.2">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x14ac:dyDescent="0.2">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x14ac:dyDescent="0.2">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2:39" x14ac:dyDescent="0.2">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2:39" x14ac:dyDescent="0.2">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2:39" x14ac:dyDescent="0.2">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2:39" x14ac:dyDescent="0.2">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2:39" x14ac:dyDescent="0.2">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2:39" x14ac:dyDescent="0.2">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2:39" x14ac:dyDescent="0.2">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2:39" x14ac:dyDescent="0.2">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2:39" x14ac:dyDescent="0.2">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2016" spans="130:130" x14ac:dyDescent="0.2">
      <c r="DZ2016" s="317"/>
    </row>
  </sheetData>
  <sheetProtection algorithmName="SHA-512" hashValue="luR3ubHTOFj1CXxkeW524stGIUl79KnDmINt0DjgZU/LFZDhUwI/bMGsWdaz1q+CINHjD2X/cV/odaIJj0KoDQ==" saltValue="rpyP4EJ1xTd0WfTu3kZP8w==" spinCount="100000" sheet="1" selectLockedCells="1"/>
  <customSheetViews>
    <customSheetView guid="{5FD3B1AB-017C-414B-9DD8-B283259DE27C}" showPageBreaks="1" printArea="1" hiddenRows="1" showRuler="0" topLeftCell="A4">
      <selection activeCell="I10" sqref="I10"/>
      <pageMargins left="0" right="0" top="0" bottom="0" header="0" footer="0"/>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activeCell="A5" sqref="A5"/>
    </sheetView>
  </sheetViews>
  <sheetFormatPr defaultRowHeight="12.75" x14ac:dyDescent="0.2"/>
  <cols>
    <col min="1" max="1" width="27.140625" customWidth="1"/>
    <col min="2" max="6" width="14.85546875" customWidth="1"/>
  </cols>
  <sheetData>
    <row r="1" spans="1:9" x14ac:dyDescent="0.2">
      <c r="A1" s="624" t="s">
        <v>166</v>
      </c>
      <c r="B1" s="624"/>
      <c r="C1" s="624"/>
      <c r="D1" s="624"/>
      <c r="E1" s="624"/>
      <c r="F1" s="624"/>
    </row>
    <row r="2" spans="1:9" x14ac:dyDescent="0.2">
      <c r="A2" s="624" t="s">
        <v>167</v>
      </c>
      <c r="B2" s="624"/>
      <c r="C2" s="624"/>
      <c r="D2" s="624"/>
      <c r="E2" s="624"/>
      <c r="F2" s="624"/>
    </row>
    <row r="3" spans="1:9" x14ac:dyDescent="0.2">
      <c r="A3" s="624" t="str">
        <f>'FORM 1'!$B$50</f>
        <v>Calendar Year Ended December 31, 2022</v>
      </c>
      <c r="B3" s="624"/>
      <c r="C3" s="624"/>
      <c r="D3" s="624"/>
      <c r="E3" s="624"/>
      <c r="F3" s="624"/>
      <c r="G3" s="290"/>
      <c r="H3" s="290"/>
      <c r="I3" s="290"/>
    </row>
    <row r="4" spans="1:9" x14ac:dyDescent="0.2">
      <c r="A4" s="624" t="s">
        <v>6</v>
      </c>
      <c r="B4" s="624"/>
      <c r="C4" s="624"/>
      <c r="D4" s="624"/>
      <c r="E4" s="624"/>
      <c r="F4" s="624"/>
    </row>
    <row r="6" spans="1:9" x14ac:dyDescent="0.2">
      <c r="A6" s="623" t="str">
        <f>'FORM 1'!A6:D6</f>
        <v>Name of Company:  &lt;INSERT YOUR COMPANY NAME HERE&gt;</v>
      </c>
      <c r="B6" s="623"/>
      <c r="C6" s="623"/>
      <c r="D6" s="623"/>
      <c r="E6" s="623"/>
    </row>
    <row r="7" spans="1:9" ht="12" customHeight="1" thickBot="1" x14ac:dyDescent="0.25"/>
    <row r="8" spans="1:9" ht="15.75" customHeight="1" thickBot="1" x14ac:dyDescent="0.25">
      <c r="B8" s="642" t="s">
        <v>19</v>
      </c>
      <c r="C8" s="642"/>
      <c r="D8" s="642"/>
      <c r="E8" s="67"/>
      <c r="F8" s="67"/>
    </row>
    <row r="9" spans="1:9" ht="45.95" customHeight="1" thickBot="1" x14ac:dyDescent="0.25">
      <c r="B9" s="565" t="s">
        <v>168</v>
      </c>
      <c r="C9" s="566" t="s">
        <v>169</v>
      </c>
      <c r="D9" s="566" t="s">
        <v>170</v>
      </c>
      <c r="E9" s="567" t="s">
        <v>33</v>
      </c>
      <c r="F9" s="568" t="s">
        <v>171</v>
      </c>
    </row>
    <row r="10" spans="1:9" ht="26.1" customHeight="1" thickBot="1" x14ac:dyDescent="0.25">
      <c r="A10" s="569" t="s">
        <v>172</v>
      </c>
      <c r="B10" s="68"/>
      <c r="C10" s="68"/>
      <c r="D10" s="68"/>
      <c r="E10" s="68"/>
      <c r="F10" s="68"/>
    </row>
    <row r="11" spans="1:9" ht="17.100000000000001" customHeight="1" x14ac:dyDescent="0.2">
      <c r="A11" s="126" t="s">
        <v>173</v>
      </c>
      <c r="B11" s="119"/>
      <c r="C11" s="122"/>
      <c r="D11" s="119"/>
      <c r="E11" s="122"/>
      <c r="F11" s="119"/>
    </row>
    <row r="12" spans="1:9" ht="17.100000000000001" customHeight="1" x14ac:dyDescent="0.2">
      <c r="A12" s="127" t="s">
        <v>174</v>
      </c>
      <c r="B12" s="120"/>
      <c r="C12" s="123"/>
      <c r="D12" s="120"/>
      <c r="E12" s="123"/>
      <c r="F12" s="120"/>
    </row>
    <row r="13" spans="1:9" ht="17.100000000000001" customHeight="1" x14ac:dyDescent="0.2">
      <c r="A13" s="127" t="s">
        <v>175</v>
      </c>
      <c r="B13" s="120"/>
      <c r="C13" s="123"/>
      <c r="D13" s="120"/>
      <c r="E13" s="123"/>
      <c r="F13" s="120"/>
    </row>
    <row r="14" spans="1:9" ht="17.100000000000001" customHeight="1" x14ac:dyDescent="0.2">
      <c r="A14" s="127" t="s">
        <v>176</v>
      </c>
      <c r="B14" s="120"/>
      <c r="C14" s="123"/>
      <c r="D14" s="120"/>
      <c r="E14" s="123"/>
      <c r="F14" s="120"/>
    </row>
    <row r="15" spans="1:9" ht="17.100000000000001" customHeight="1" x14ac:dyDescent="0.2">
      <c r="A15" s="127" t="s">
        <v>177</v>
      </c>
      <c r="B15" s="120"/>
      <c r="C15" s="123"/>
      <c r="D15" s="120"/>
      <c r="E15" s="123"/>
      <c r="F15" s="120"/>
    </row>
    <row r="16" spans="1:9" ht="17.100000000000001" customHeight="1" x14ac:dyDescent="0.2">
      <c r="A16" s="127" t="s">
        <v>178</v>
      </c>
      <c r="B16" s="120"/>
      <c r="C16" s="123"/>
      <c r="D16" s="120"/>
      <c r="E16" s="123"/>
      <c r="F16" s="120"/>
    </row>
    <row r="17" spans="1:6" ht="17.100000000000001" customHeight="1" x14ac:dyDescent="0.2">
      <c r="A17" s="127" t="s">
        <v>179</v>
      </c>
      <c r="B17" s="120"/>
      <c r="C17" s="123"/>
      <c r="D17" s="120"/>
      <c r="E17" s="123"/>
      <c r="F17" s="120"/>
    </row>
    <row r="18" spans="1:6" ht="17.100000000000001" customHeight="1" x14ac:dyDescent="0.2">
      <c r="A18" s="127"/>
      <c r="B18" s="120"/>
      <c r="C18" s="123"/>
      <c r="D18" s="120"/>
      <c r="E18" s="123"/>
      <c r="F18" s="120"/>
    </row>
    <row r="19" spans="1:6" ht="17.100000000000001" customHeight="1" x14ac:dyDescent="0.2">
      <c r="A19" s="127"/>
      <c r="B19" s="120"/>
      <c r="C19" s="123"/>
      <c r="D19" s="120"/>
      <c r="E19" s="123"/>
      <c r="F19" s="120"/>
    </row>
    <row r="20" spans="1:6" ht="17.100000000000001" customHeight="1" x14ac:dyDescent="0.2">
      <c r="A20" s="127"/>
      <c r="B20" s="120"/>
      <c r="C20" s="123"/>
      <c r="D20" s="120"/>
      <c r="E20" s="123"/>
      <c r="F20" s="120"/>
    </row>
    <row r="21" spans="1:6" ht="17.100000000000001" customHeight="1" thickBot="1" x14ac:dyDescent="0.25">
      <c r="A21" s="129"/>
      <c r="B21" s="121"/>
      <c r="C21" s="124"/>
      <c r="D21" s="121"/>
      <c r="E21" s="124"/>
      <c r="F21" s="125"/>
    </row>
    <row r="22" spans="1:6" ht="15.4" customHeight="1" thickBot="1" x14ac:dyDescent="0.25">
      <c r="A22" s="569" t="s">
        <v>180</v>
      </c>
      <c r="B22" s="85">
        <f>SUM(B11:B21)</f>
        <v>0</v>
      </c>
      <c r="C22" s="85">
        <f>SUM(C11:C21)</f>
        <v>0</v>
      </c>
      <c r="D22" s="85">
        <f>SUM(D11:D21)</f>
        <v>0</v>
      </c>
      <c r="E22" s="85">
        <f>SUM(E11:E21)</f>
        <v>0</v>
      </c>
      <c r="F22" s="85">
        <f>SUM(F11:F21)</f>
        <v>0</v>
      </c>
    </row>
    <row r="23" spans="1:6" ht="25.5" customHeight="1" thickBot="1" x14ac:dyDescent="0.25">
      <c r="A23" s="71"/>
      <c r="B23" s="94" t="s">
        <v>181</v>
      </c>
      <c r="C23" s="94" t="s">
        <v>182</v>
      </c>
      <c r="D23" s="94" t="s">
        <v>183</v>
      </c>
      <c r="E23" s="94" t="s">
        <v>184</v>
      </c>
      <c r="F23" s="93" t="s">
        <v>185</v>
      </c>
    </row>
    <row r="24" spans="1:6" ht="28.5" customHeight="1" thickBot="1" x14ac:dyDescent="0.25">
      <c r="A24" s="570" t="s">
        <v>186</v>
      </c>
      <c r="B24" s="72"/>
      <c r="C24" s="72"/>
      <c r="D24" s="72"/>
      <c r="E24" s="73"/>
      <c r="F24" s="74"/>
    </row>
    <row r="25" spans="1:6" ht="28.5" customHeight="1" x14ac:dyDescent="0.2">
      <c r="A25" s="163" t="s">
        <v>187</v>
      </c>
      <c r="B25" s="120"/>
      <c r="C25" s="120"/>
      <c r="D25" s="120"/>
      <c r="E25" s="120"/>
      <c r="F25" s="120"/>
    </row>
    <row r="26" spans="1:6" ht="17.100000000000001" customHeight="1" x14ac:dyDescent="0.2">
      <c r="A26" s="127" t="s">
        <v>174</v>
      </c>
      <c r="B26" s="120"/>
      <c r="C26" s="120"/>
      <c r="D26" s="120"/>
      <c r="E26" s="120"/>
      <c r="F26" s="120"/>
    </row>
    <row r="27" spans="1:6" ht="17.100000000000001" customHeight="1" x14ac:dyDescent="0.2">
      <c r="A27" s="128" t="s">
        <v>175</v>
      </c>
      <c r="B27" s="120"/>
      <c r="C27" s="120"/>
      <c r="D27" s="120"/>
      <c r="E27" s="120"/>
      <c r="F27" s="120"/>
    </row>
    <row r="28" spans="1:6" ht="17.100000000000001" customHeight="1" x14ac:dyDescent="0.2">
      <c r="A28" s="127" t="s">
        <v>176</v>
      </c>
      <c r="B28" s="120"/>
      <c r="C28" s="120"/>
      <c r="D28" s="120"/>
      <c r="E28" s="120"/>
      <c r="F28" s="120"/>
    </row>
    <row r="29" spans="1:6" ht="17.100000000000001" customHeight="1" x14ac:dyDescent="0.2">
      <c r="A29" s="127" t="s">
        <v>177</v>
      </c>
      <c r="B29" s="120"/>
      <c r="C29" s="120"/>
      <c r="D29" s="120"/>
      <c r="E29" s="120"/>
      <c r="F29" s="120"/>
    </row>
    <row r="30" spans="1:6" ht="17.100000000000001" customHeight="1" x14ac:dyDescent="0.2">
      <c r="A30" s="127" t="s">
        <v>178</v>
      </c>
      <c r="B30" s="120"/>
      <c r="C30" s="120"/>
      <c r="D30" s="120"/>
      <c r="E30" s="120"/>
      <c r="F30" s="120"/>
    </row>
    <row r="31" spans="1:6" ht="17.100000000000001" customHeight="1" x14ac:dyDescent="0.2">
      <c r="A31" s="127" t="s">
        <v>179</v>
      </c>
      <c r="B31" s="120"/>
      <c r="C31" s="120"/>
      <c r="D31" s="120"/>
      <c r="E31" s="120"/>
      <c r="F31" s="120"/>
    </row>
    <row r="32" spans="1:6" ht="17.100000000000001" customHeight="1" x14ac:dyDescent="0.2">
      <c r="A32" s="127"/>
      <c r="B32" s="120"/>
      <c r="C32" s="120"/>
      <c r="D32" s="120"/>
      <c r="E32" s="120"/>
      <c r="F32" s="120"/>
    </row>
    <row r="33" spans="1:6" ht="17.100000000000001" customHeight="1" x14ac:dyDescent="0.2">
      <c r="A33" s="127"/>
      <c r="B33" s="120"/>
      <c r="C33" s="120"/>
      <c r="D33" s="120"/>
      <c r="E33" s="120"/>
      <c r="F33" s="120"/>
    </row>
    <row r="34" spans="1:6" ht="17.100000000000001" customHeight="1" x14ac:dyDescent="0.2">
      <c r="A34" s="127"/>
      <c r="B34" s="120"/>
      <c r="C34" s="120"/>
      <c r="D34" s="120"/>
      <c r="E34" s="120"/>
      <c r="F34" s="120"/>
    </row>
    <row r="35" spans="1:6" ht="17.100000000000001" customHeight="1" thickBot="1" x14ac:dyDescent="0.25">
      <c r="A35" s="129"/>
      <c r="B35" s="121"/>
      <c r="C35" s="121"/>
      <c r="D35" s="121"/>
      <c r="E35" s="121"/>
      <c r="F35" s="121"/>
    </row>
    <row r="36" spans="1:6" ht="15.4" customHeight="1" thickBot="1" x14ac:dyDescent="0.25">
      <c r="A36" s="569" t="s">
        <v>180</v>
      </c>
      <c r="B36" s="86">
        <f>SUM(B25:B35)</f>
        <v>0</v>
      </c>
      <c r="C36" s="86">
        <f>SUM(C25:C35)</f>
        <v>0</v>
      </c>
      <c r="D36" s="86">
        <f>SUM(D25:D35)</f>
        <v>0</v>
      </c>
      <c r="E36" s="86">
        <f>SUM(E25:E35)</f>
        <v>0</v>
      </c>
      <c r="F36" s="86">
        <f>SUM(F25:F35)</f>
        <v>0</v>
      </c>
    </row>
    <row r="37" spans="1:6" ht="25.5" customHeight="1" thickBot="1" x14ac:dyDescent="0.25">
      <c r="A37" s="75"/>
      <c r="B37" s="93" t="s">
        <v>188</v>
      </c>
      <c r="C37" s="93" t="s">
        <v>189</v>
      </c>
      <c r="D37" s="93" t="s">
        <v>190</v>
      </c>
      <c r="E37" s="93" t="s">
        <v>191</v>
      </c>
      <c r="F37" s="93" t="s">
        <v>192</v>
      </c>
    </row>
    <row r="38" spans="1:6" ht="19.5" customHeight="1" x14ac:dyDescent="0.2"/>
    <row r="39" spans="1:6" x14ac:dyDescent="0.2">
      <c r="A39" s="225" t="s">
        <v>193</v>
      </c>
    </row>
    <row r="40" spans="1:6" x14ac:dyDescent="0.2">
      <c r="A40" s="225" t="s">
        <v>194</v>
      </c>
    </row>
    <row r="2016" spans="130:130" x14ac:dyDescent="0.2">
      <c r="DZ2016" s="317"/>
    </row>
  </sheetData>
  <sheetProtection algorithmName="SHA-512" hashValue="Kj2fQa8D91NMZwN+IqHvqkkXKbLJNd3d+ASRL4Jt+a1JGdDw7uZ7BDQKxcJEUpns10k+IaxJ3xrNhPcTJU4hkQ==" saltValue="u1HdXdKo77mdxBzhorznGg==" spinCount="100000" sheet="1" insertColumns="0" insertRows="0"/>
  <customSheetViews>
    <customSheetView guid="{5FD3B1AB-017C-414B-9DD8-B283259DE27C}" showGridLines="0" showRuler="0" topLeftCell="A25">
      <selection activeCell="A25" sqref="A25"/>
      <pageMargins left="0" right="0" top="0" bottom="0" header="0" footer="0"/>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E18" sqref="E18"/>
    </sheetView>
  </sheetViews>
  <sheetFormatPr defaultColWidth="9.140625" defaultRowHeight="12.75" x14ac:dyDescent="0.2"/>
  <cols>
    <col min="1" max="1" width="9.140625" style="244"/>
    <col min="2" max="2" width="3.85546875" style="244" customWidth="1"/>
    <col min="3" max="3" width="22.140625" style="244" customWidth="1"/>
    <col min="4" max="13" width="14.85546875" style="244" customWidth="1"/>
    <col min="14" max="16384" width="9.140625" style="244"/>
  </cols>
  <sheetData>
    <row r="1" spans="1:13" x14ac:dyDescent="0.2">
      <c r="A1"/>
      <c r="B1" s="624" t="s">
        <v>195</v>
      </c>
      <c r="C1" s="624"/>
      <c r="D1" s="624"/>
      <c r="E1" s="624"/>
      <c r="F1" s="624"/>
      <c r="G1" s="624"/>
      <c r="H1" s="624"/>
      <c r="I1" s="624"/>
      <c r="J1" s="624"/>
      <c r="K1" s="624"/>
      <c r="L1" s="624"/>
      <c r="M1" s="624"/>
    </row>
    <row r="2" spans="1:13" x14ac:dyDescent="0.2">
      <c r="A2"/>
      <c r="B2" s="624" t="s">
        <v>196</v>
      </c>
      <c r="C2" s="624"/>
      <c r="D2" s="624"/>
      <c r="E2" s="624"/>
      <c r="F2" s="624"/>
      <c r="G2" s="624"/>
      <c r="H2" s="624"/>
      <c r="I2" s="624"/>
      <c r="J2" s="624"/>
      <c r="K2" s="624"/>
      <c r="L2" s="624"/>
      <c r="M2" s="624"/>
    </row>
    <row r="3" spans="1:13" x14ac:dyDescent="0.2">
      <c r="A3"/>
      <c r="B3" s="624" t="str">
        <f>'FORM 1'!$B$50</f>
        <v>Calendar Year Ended December 31, 2022</v>
      </c>
      <c r="C3" s="624"/>
      <c r="D3" s="624"/>
      <c r="E3" s="624"/>
      <c r="F3" s="624"/>
      <c r="G3" s="624"/>
      <c r="H3" s="624"/>
      <c r="I3" s="624"/>
      <c r="J3" s="624"/>
      <c r="K3" s="624"/>
      <c r="L3" s="624"/>
      <c r="M3" s="624"/>
    </row>
    <row r="4" spans="1:13" x14ac:dyDescent="0.2">
      <c r="A4"/>
      <c r="B4" s="624" t="s">
        <v>6</v>
      </c>
      <c r="C4" s="624"/>
      <c r="D4" s="624"/>
      <c r="E4" s="624"/>
      <c r="F4" s="624"/>
      <c r="G4" s="624"/>
      <c r="H4" s="624"/>
      <c r="I4" s="624"/>
      <c r="J4" s="624"/>
      <c r="K4" s="624"/>
      <c r="L4" s="624"/>
      <c r="M4" s="624"/>
    </row>
    <row r="5" spans="1:13" x14ac:dyDescent="0.2">
      <c r="A5"/>
      <c r="B5" s="290"/>
      <c r="C5" s="290"/>
      <c r="D5"/>
      <c r="E5"/>
      <c r="F5"/>
      <c r="G5"/>
      <c r="H5"/>
      <c r="I5"/>
      <c r="J5"/>
      <c r="K5"/>
      <c r="L5"/>
      <c r="M5"/>
    </row>
    <row r="6" spans="1:13" x14ac:dyDescent="0.2">
      <c r="A6" t="str">
        <f>'FORM 1'!A6:D6</f>
        <v>Name of Company:  &lt;INSERT YOUR COMPANY NAME HERE&gt;</v>
      </c>
      <c r="B6" s="290"/>
      <c r="C6" s="290"/>
      <c r="D6" s="290"/>
      <c r="E6" s="290"/>
      <c r="F6" s="290"/>
      <c r="G6" s="290"/>
      <c r="H6" s="290"/>
      <c r="I6"/>
      <c r="J6"/>
      <c r="K6"/>
      <c r="L6"/>
      <c r="M6"/>
    </row>
    <row r="7" spans="1:13" ht="13.5" thickBot="1" x14ac:dyDescent="0.25">
      <c r="A7"/>
      <c r="B7"/>
      <c r="C7"/>
      <c r="D7"/>
      <c r="E7"/>
      <c r="F7"/>
      <c r="G7"/>
      <c r="H7"/>
      <c r="I7"/>
      <c r="J7"/>
      <c r="K7"/>
      <c r="L7"/>
      <c r="M7"/>
    </row>
    <row r="8" spans="1:13" ht="13.5" thickBot="1" x14ac:dyDescent="0.25">
      <c r="A8" s="658" t="s">
        <v>197</v>
      </c>
      <c r="B8" s="661"/>
      <c r="C8" s="664" t="s">
        <v>198</v>
      </c>
      <c r="D8" s="259" t="s">
        <v>11</v>
      </c>
      <c r="E8" s="259" t="s">
        <v>12</v>
      </c>
      <c r="F8" s="259" t="s">
        <v>13</v>
      </c>
      <c r="G8" s="259" t="s">
        <v>14</v>
      </c>
      <c r="H8" s="259" t="s">
        <v>15</v>
      </c>
      <c r="I8" s="259" t="s">
        <v>16</v>
      </c>
      <c r="J8" s="259" t="s">
        <v>17</v>
      </c>
      <c r="K8" s="259" t="s">
        <v>199</v>
      </c>
      <c r="L8" s="259" t="s">
        <v>200</v>
      </c>
      <c r="M8" s="259" t="s">
        <v>201</v>
      </c>
    </row>
    <row r="9" spans="1:13" x14ac:dyDescent="0.2">
      <c r="A9" s="659"/>
      <c r="B9" s="662"/>
      <c r="C9" s="665"/>
      <c r="D9" s="667"/>
      <c r="E9" s="668"/>
      <c r="F9" s="668"/>
      <c r="G9" s="668"/>
      <c r="H9" s="668"/>
      <c r="I9" s="668"/>
      <c r="J9" s="668"/>
      <c r="K9" s="668"/>
      <c r="L9" s="668"/>
      <c r="M9" s="669"/>
    </row>
    <row r="10" spans="1:13" ht="13.5" thickBot="1" x14ac:dyDescent="0.25">
      <c r="A10" s="659"/>
      <c r="B10" s="662"/>
      <c r="C10" s="665"/>
      <c r="D10" s="670" t="s">
        <v>202</v>
      </c>
      <c r="E10" s="671"/>
      <c r="F10" s="671"/>
      <c r="G10" s="671"/>
      <c r="H10" s="671"/>
      <c r="I10" s="671"/>
      <c r="J10" s="671"/>
      <c r="K10" s="671"/>
      <c r="L10" s="671"/>
      <c r="M10" s="672"/>
    </row>
    <row r="11" spans="1:13" ht="13.5" thickBot="1" x14ac:dyDescent="0.25">
      <c r="A11" s="660"/>
      <c r="B11" s="663"/>
      <c r="C11" s="666"/>
      <c r="D11" s="260">
        <v>2013</v>
      </c>
      <c r="E11" s="260">
        <f>D11+1</f>
        <v>2014</v>
      </c>
      <c r="F11" s="260">
        <f t="shared" ref="F11:M11" si="0">E11+1</f>
        <v>2015</v>
      </c>
      <c r="G11" s="260">
        <f t="shared" si="0"/>
        <v>2016</v>
      </c>
      <c r="H11" s="260">
        <f t="shared" si="0"/>
        <v>2017</v>
      </c>
      <c r="I11" s="260">
        <f t="shared" si="0"/>
        <v>2018</v>
      </c>
      <c r="J11" s="260">
        <f t="shared" si="0"/>
        <v>2019</v>
      </c>
      <c r="K11" s="260">
        <f t="shared" si="0"/>
        <v>2020</v>
      </c>
      <c r="L11" s="260">
        <f t="shared" si="0"/>
        <v>2021</v>
      </c>
      <c r="M11" s="260">
        <f t="shared" si="0"/>
        <v>2022</v>
      </c>
    </row>
    <row r="12" spans="1:13" x14ac:dyDescent="0.2">
      <c r="A12" s="571"/>
      <c r="B12" s="253">
        <v>1</v>
      </c>
      <c r="C12" s="248" t="s">
        <v>203</v>
      </c>
      <c r="D12" s="294"/>
      <c r="E12" s="294"/>
      <c r="F12" s="294"/>
      <c r="G12" s="294"/>
      <c r="H12" s="294"/>
      <c r="I12" s="294"/>
      <c r="J12" s="294"/>
      <c r="K12" s="294"/>
      <c r="L12" s="294"/>
      <c r="M12" s="294"/>
    </row>
    <row r="13" spans="1:13" x14ac:dyDescent="0.2">
      <c r="A13" s="572" t="s">
        <v>204</v>
      </c>
      <c r="B13" s="254">
        <v>2</v>
      </c>
      <c r="C13" s="249" t="s">
        <v>205</v>
      </c>
      <c r="D13" s="295"/>
      <c r="E13" s="295"/>
      <c r="F13" s="295"/>
      <c r="G13" s="295"/>
      <c r="H13" s="295"/>
      <c r="I13" s="295"/>
      <c r="J13" s="295"/>
      <c r="K13" s="295"/>
      <c r="L13" s="295"/>
      <c r="M13" s="295"/>
    </row>
    <row r="14" spans="1:13" ht="13.5" thickBot="1" x14ac:dyDescent="0.25">
      <c r="A14" s="568"/>
      <c r="B14" s="255">
        <v>3</v>
      </c>
      <c r="C14" s="250" t="s">
        <v>206</v>
      </c>
      <c r="D14" s="246">
        <f t="shared" ref="D14:M14" si="1">SUM(D12+D13)</f>
        <v>0</v>
      </c>
      <c r="E14" s="246">
        <f t="shared" si="1"/>
        <v>0</v>
      </c>
      <c r="F14" s="246">
        <f t="shared" si="1"/>
        <v>0</v>
      </c>
      <c r="G14" s="246">
        <f t="shared" si="1"/>
        <v>0</v>
      </c>
      <c r="H14" s="246">
        <f t="shared" si="1"/>
        <v>0</v>
      </c>
      <c r="I14" s="246">
        <f t="shared" si="1"/>
        <v>0</v>
      </c>
      <c r="J14" s="246">
        <f t="shared" si="1"/>
        <v>0</v>
      </c>
      <c r="K14" s="246">
        <f t="shared" si="1"/>
        <v>0</v>
      </c>
      <c r="L14" s="246">
        <f t="shared" si="1"/>
        <v>0</v>
      </c>
      <c r="M14" s="247">
        <f t="shared" si="1"/>
        <v>0</v>
      </c>
    </row>
    <row r="15" spans="1:13" ht="12.75" customHeight="1" thickBot="1" x14ac:dyDescent="0.25">
      <c r="A15" s="649">
        <v>2013</v>
      </c>
      <c r="B15" s="256">
        <f t="shared" ref="B15:B44" si="2">B14+1</f>
        <v>4</v>
      </c>
      <c r="C15" s="248" t="s">
        <v>203</v>
      </c>
      <c r="D15" s="131"/>
      <c r="E15" s="131"/>
      <c r="F15" s="131"/>
      <c r="G15" s="131"/>
      <c r="H15" s="131"/>
      <c r="I15" s="131"/>
      <c r="J15" s="131"/>
      <c r="K15" s="131"/>
      <c r="L15" s="131"/>
      <c r="M15" s="131"/>
    </row>
    <row r="16" spans="1:13" ht="13.5" thickBot="1" x14ac:dyDescent="0.25">
      <c r="A16" s="650"/>
      <c r="B16" s="256">
        <f t="shared" si="2"/>
        <v>5</v>
      </c>
      <c r="C16" s="249" t="s">
        <v>205</v>
      </c>
      <c r="D16" s="130"/>
      <c r="E16" s="130"/>
      <c r="F16" s="130"/>
      <c r="G16" s="130"/>
      <c r="H16" s="130"/>
      <c r="I16" s="130"/>
      <c r="J16" s="130"/>
      <c r="K16" s="130"/>
      <c r="L16" s="130"/>
      <c r="M16" s="130"/>
    </row>
    <row r="17" spans="1:13" ht="13.5" thickBot="1" x14ac:dyDescent="0.25">
      <c r="A17" s="651"/>
      <c r="B17" s="256">
        <f t="shared" si="2"/>
        <v>6</v>
      </c>
      <c r="C17" s="250" t="s">
        <v>207</v>
      </c>
      <c r="D17" s="247">
        <f>SUM(D15+D16)</f>
        <v>0</v>
      </c>
      <c r="E17" s="247">
        <f t="shared" ref="E17:M17" si="3">SUM(E15+E16)</f>
        <v>0</v>
      </c>
      <c r="F17" s="247">
        <f t="shared" si="3"/>
        <v>0</v>
      </c>
      <c r="G17" s="247">
        <f t="shared" si="3"/>
        <v>0</v>
      </c>
      <c r="H17" s="247">
        <f t="shared" si="3"/>
        <v>0</v>
      </c>
      <c r="I17" s="247">
        <f t="shared" si="3"/>
        <v>0</v>
      </c>
      <c r="J17" s="247">
        <f t="shared" si="3"/>
        <v>0</v>
      </c>
      <c r="K17" s="247">
        <f t="shared" si="3"/>
        <v>0</v>
      </c>
      <c r="L17" s="247">
        <f t="shared" si="3"/>
        <v>0</v>
      </c>
      <c r="M17" s="247">
        <f t="shared" si="3"/>
        <v>0</v>
      </c>
    </row>
    <row r="18" spans="1:13" ht="13.5" thickBot="1" x14ac:dyDescent="0.25">
      <c r="A18" s="649">
        <f>A15+1</f>
        <v>2014</v>
      </c>
      <c r="B18" s="256">
        <f t="shared" si="2"/>
        <v>7</v>
      </c>
      <c r="C18" s="248" t="s">
        <v>203</v>
      </c>
      <c r="D18" s="654"/>
      <c r="E18" s="131"/>
      <c r="F18" s="131"/>
      <c r="G18" s="131"/>
      <c r="H18" s="131"/>
      <c r="I18" s="131"/>
      <c r="J18" s="131"/>
      <c r="K18" s="131"/>
      <c r="L18" s="131"/>
      <c r="M18" s="131"/>
    </row>
    <row r="19" spans="1:13" ht="13.5" thickBot="1" x14ac:dyDescent="0.25">
      <c r="A19" s="650"/>
      <c r="B19" s="256">
        <f t="shared" si="2"/>
        <v>8</v>
      </c>
      <c r="C19" s="249" t="s">
        <v>205</v>
      </c>
      <c r="D19" s="655"/>
      <c r="E19" s="130"/>
      <c r="F19" s="130"/>
      <c r="G19" s="130"/>
      <c r="H19" s="130"/>
      <c r="I19" s="130"/>
      <c r="J19" s="130"/>
      <c r="K19" s="130"/>
      <c r="L19" s="130"/>
      <c r="M19" s="130"/>
    </row>
    <row r="20" spans="1:13" ht="13.5" thickBot="1" x14ac:dyDescent="0.25">
      <c r="A20" s="651"/>
      <c r="B20" s="256">
        <f t="shared" si="2"/>
        <v>9</v>
      </c>
      <c r="C20" s="250" t="s">
        <v>208</v>
      </c>
      <c r="D20" s="655"/>
      <c r="E20" s="247">
        <f>SUM(E18+E19)</f>
        <v>0</v>
      </c>
      <c r="F20" s="247">
        <f t="shared" ref="F20:M20" si="4">SUM(F18+F19)</f>
        <v>0</v>
      </c>
      <c r="G20" s="247">
        <f t="shared" si="4"/>
        <v>0</v>
      </c>
      <c r="H20" s="247">
        <f t="shared" si="4"/>
        <v>0</v>
      </c>
      <c r="I20" s="247">
        <f t="shared" si="4"/>
        <v>0</v>
      </c>
      <c r="J20" s="247">
        <f t="shared" si="4"/>
        <v>0</v>
      </c>
      <c r="K20" s="247">
        <f t="shared" si="4"/>
        <v>0</v>
      </c>
      <c r="L20" s="247">
        <f t="shared" si="4"/>
        <v>0</v>
      </c>
      <c r="M20" s="247">
        <f t="shared" si="4"/>
        <v>0</v>
      </c>
    </row>
    <row r="21" spans="1:13" ht="13.5" thickBot="1" x14ac:dyDescent="0.25">
      <c r="A21" s="649">
        <f>A18+1</f>
        <v>2015</v>
      </c>
      <c r="B21" s="256">
        <f t="shared" si="2"/>
        <v>10</v>
      </c>
      <c r="C21" s="248" t="s">
        <v>203</v>
      </c>
      <c r="D21" s="656"/>
      <c r="E21" s="643"/>
      <c r="F21" s="131"/>
      <c r="G21" s="131"/>
      <c r="H21" s="131"/>
      <c r="I21" s="131"/>
      <c r="J21" s="131"/>
      <c r="K21" s="131"/>
      <c r="L21" s="131"/>
      <c r="M21" s="131"/>
    </row>
    <row r="22" spans="1:13" ht="13.5" thickBot="1" x14ac:dyDescent="0.25">
      <c r="A22" s="650"/>
      <c r="B22" s="256">
        <f t="shared" si="2"/>
        <v>11</v>
      </c>
      <c r="C22" s="249" t="s">
        <v>205</v>
      </c>
      <c r="D22" s="656"/>
      <c r="E22" s="646"/>
      <c r="F22" s="130"/>
      <c r="G22" s="130"/>
      <c r="H22" s="130"/>
      <c r="I22" s="130"/>
      <c r="J22" s="130"/>
      <c r="K22" s="130"/>
      <c r="L22" s="130"/>
      <c r="M22" s="130"/>
    </row>
    <row r="23" spans="1:13" ht="13.5" thickBot="1" x14ac:dyDescent="0.25">
      <c r="A23" s="651"/>
      <c r="B23" s="256">
        <f t="shared" si="2"/>
        <v>12</v>
      </c>
      <c r="C23" s="250" t="s">
        <v>209</v>
      </c>
      <c r="D23" s="656"/>
      <c r="E23" s="646"/>
      <c r="F23" s="247">
        <f>SUM(F21+F22)</f>
        <v>0</v>
      </c>
      <c r="G23" s="247">
        <f t="shared" ref="G23:M23" si="5">SUM(G21+G22)</f>
        <v>0</v>
      </c>
      <c r="H23" s="247">
        <f t="shared" si="5"/>
        <v>0</v>
      </c>
      <c r="I23" s="247">
        <f t="shared" si="5"/>
        <v>0</v>
      </c>
      <c r="J23" s="247">
        <f t="shared" si="5"/>
        <v>0</v>
      </c>
      <c r="K23" s="247">
        <f t="shared" si="5"/>
        <v>0</v>
      </c>
      <c r="L23" s="247">
        <f t="shared" si="5"/>
        <v>0</v>
      </c>
      <c r="M23" s="247">
        <f t="shared" si="5"/>
        <v>0</v>
      </c>
    </row>
    <row r="24" spans="1:13" ht="13.5" thickBot="1" x14ac:dyDescent="0.25">
      <c r="A24" s="649">
        <f>A21+1</f>
        <v>2016</v>
      </c>
      <c r="B24" s="256">
        <f t="shared" si="2"/>
        <v>13</v>
      </c>
      <c r="C24" s="248" t="s">
        <v>203</v>
      </c>
      <c r="D24" s="656"/>
      <c r="E24" s="647"/>
      <c r="F24" s="643"/>
      <c r="G24" s="131"/>
      <c r="H24" s="131"/>
      <c r="I24" s="131"/>
      <c r="J24" s="131"/>
      <c r="K24" s="131"/>
      <c r="L24" s="131"/>
      <c r="M24" s="131"/>
    </row>
    <row r="25" spans="1:13" ht="13.5" thickBot="1" x14ac:dyDescent="0.25">
      <c r="A25" s="650"/>
      <c r="B25" s="256">
        <f t="shared" si="2"/>
        <v>14</v>
      </c>
      <c r="C25" s="249" t="s">
        <v>205</v>
      </c>
      <c r="D25" s="656"/>
      <c r="E25" s="647"/>
      <c r="F25" s="646"/>
      <c r="G25" s="130"/>
      <c r="H25" s="130"/>
      <c r="I25" s="130"/>
      <c r="J25" s="130"/>
      <c r="K25" s="130"/>
      <c r="L25" s="130"/>
      <c r="M25" s="130"/>
    </row>
    <row r="26" spans="1:13" ht="13.5" thickBot="1" x14ac:dyDescent="0.25">
      <c r="A26" s="651"/>
      <c r="B26" s="256">
        <f t="shared" si="2"/>
        <v>15</v>
      </c>
      <c r="C26" s="250" t="s">
        <v>210</v>
      </c>
      <c r="D26" s="656"/>
      <c r="E26" s="647"/>
      <c r="F26" s="646"/>
      <c r="G26" s="247">
        <f>SUM(G24+G25)</f>
        <v>0</v>
      </c>
      <c r="H26" s="247">
        <f t="shared" ref="H26:M26" si="6">SUM(H24+H25)</f>
        <v>0</v>
      </c>
      <c r="I26" s="247">
        <f t="shared" si="6"/>
        <v>0</v>
      </c>
      <c r="J26" s="247">
        <f t="shared" si="6"/>
        <v>0</v>
      </c>
      <c r="K26" s="247">
        <f t="shared" si="6"/>
        <v>0</v>
      </c>
      <c r="L26" s="247">
        <f t="shared" si="6"/>
        <v>0</v>
      </c>
      <c r="M26" s="247">
        <f t="shared" si="6"/>
        <v>0</v>
      </c>
    </row>
    <row r="27" spans="1:13" ht="13.5" thickBot="1" x14ac:dyDescent="0.25">
      <c r="A27" s="649">
        <f>A24+1</f>
        <v>2017</v>
      </c>
      <c r="B27" s="256">
        <f t="shared" si="2"/>
        <v>16</v>
      </c>
      <c r="C27" s="248" t="s">
        <v>203</v>
      </c>
      <c r="D27" s="656"/>
      <c r="E27" s="647"/>
      <c r="F27" s="647"/>
      <c r="G27" s="643"/>
      <c r="H27" s="131"/>
      <c r="I27" s="131"/>
      <c r="J27" s="131"/>
      <c r="K27" s="131"/>
      <c r="L27" s="131"/>
      <c r="M27" s="131"/>
    </row>
    <row r="28" spans="1:13" ht="13.5" thickBot="1" x14ac:dyDescent="0.25">
      <c r="A28" s="650"/>
      <c r="B28" s="256">
        <f t="shared" si="2"/>
        <v>17</v>
      </c>
      <c r="C28" s="249" t="s">
        <v>205</v>
      </c>
      <c r="D28" s="656"/>
      <c r="E28" s="647"/>
      <c r="F28" s="647"/>
      <c r="G28" s="646"/>
      <c r="H28" s="130"/>
      <c r="I28" s="130"/>
      <c r="J28" s="130"/>
      <c r="K28" s="130"/>
      <c r="L28" s="130"/>
      <c r="M28" s="130"/>
    </row>
    <row r="29" spans="1:13" ht="13.5" thickBot="1" x14ac:dyDescent="0.25">
      <c r="A29" s="651"/>
      <c r="B29" s="256">
        <f t="shared" si="2"/>
        <v>18</v>
      </c>
      <c r="C29" s="250" t="s">
        <v>211</v>
      </c>
      <c r="D29" s="656"/>
      <c r="E29" s="647"/>
      <c r="F29" s="647"/>
      <c r="G29" s="646"/>
      <c r="H29" s="247">
        <f t="shared" ref="H29:M29" si="7">SUM(H27+H28)</f>
        <v>0</v>
      </c>
      <c r="I29" s="247">
        <f t="shared" si="7"/>
        <v>0</v>
      </c>
      <c r="J29" s="247">
        <f t="shared" si="7"/>
        <v>0</v>
      </c>
      <c r="K29" s="247">
        <f t="shared" si="7"/>
        <v>0</v>
      </c>
      <c r="L29" s="247">
        <f t="shared" si="7"/>
        <v>0</v>
      </c>
      <c r="M29" s="247">
        <f t="shared" si="7"/>
        <v>0</v>
      </c>
    </row>
    <row r="30" spans="1:13" ht="13.5" thickBot="1" x14ac:dyDescent="0.25">
      <c r="A30" s="649">
        <f>A27+1</f>
        <v>2018</v>
      </c>
      <c r="B30" s="256">
        <f t="shared" si="2"/>
        <v>19</v>
      </c>
      <c r="C30" s="248" t="s">
        <v>203</v>
      </c>
      <c r="D30" s="656"/>
      <c r="E30" s="647"/>
      <c r="F30" s="647"/>
      <c r="G30" s="647"/>
      <c r="H30" s="643"/>
      <c r="I30" s="131"/>
      <c r="J30" s="131"/>
      <c r="K30" s="131"/>
      <c r="L30" s="131"/>
      <c r="M30" s="131"/>
    </row>
    <row r="31" spans="1:13" ht="13.5" thickBot="1" x14ac:dyDescent="0.25">
      <c r="A31" s="650"/>
      <c r="B31" s="256">
        <f t="shared" si="2"/>
        <v>20</v>
      </c>
      <c r="C31" s="249" t="s">
        <v>205</v>
      </c>
      <c r="D31" s="656"/>
      <c r="E31" s="647"/>
      <c r="F31" s="647"/>
      <c r="G31" s="647"/>
      <c r="H31" s="646"/>
      <c r="I31" s="130"/>
      <c r="J31" s="130"/>
      <c r="K31" s="130"/>
      <c r="L31" s="130"/>
      <c r="M31" s="130"/>
    </row>
    <row r="32" spans="1:13" ht="13.5" thickBot="1" x14ac:dyDescent="0.25">
      <c r="A32" s="651"/>
      <c r="B32" s="256">
        <f t="shared" si="2"/>
        <v>21</v>
      </c>
      <c r="C32" s="250" t="s">
        <v>212</v>
      </c>
      <c r="D32" s="656"/>
      <c r="E32" s="647"/>
      <c r="F32" s="647"/>
      <c r="G32" s="647"/>
      <c r="H32" s="646"/>
      <c r="I32" s="247">
        <f>SUM(I30+I31)</f>
        <v>0</v>
      </c>
      <c r="J32" s="247">
        <f>SUM(J30+J31)</f>
        <v>0</v>
      </c>
      <c r="K32" s="247">
        <f>SUM(K30+K31)</f>
        <v>0</v>
      </c>
      <c r="L32" s="247">
        <f>SUM(L30+L31)</f>
        <v>0</v>
      </c>
      <c r="M32" s="247">
        <f>SUM(M30+M31)</f>
        <v>0</v>
      </c>
    </row>
    <row r="33" spans="1:13" ht="13.5" thickBot="1" x14ac:dyDescent="0.25">
      <c r="A33" s="649">
        <f>A30+1</f>
        <v>2019</v>
      </c>
      <c r="B33" s="256">
        <f t="shared" si="2"/>
        <v>22</v>
      </c>
      <c r="C33" s="248" t="s">
        <v>203</v>
      </c>
      <c r="D33" s="656"/>
      <c r="E33" s="647"/>
      <c r="F33" s="647"/>
      <c r="G33" s="647"/>
      <c r="H33" s="647"/>
      <c r="I33" s="643"/>
      <c r="J33" s="131"/>
      <c r="K33" s="131"/>
      <c r="L33" s="131"/>
      <c r="M33" s="131"/>
    </row>
    <row r="34" spans="1:13" ht="13.5" thickBot="1" x14ac:dyDescent="0.25">
      <c r="A34" s="650"/>
      <c r="B34" s="256">
        <f t="shared" si="2"/>
        <v>23</v>
      </c>
      <c r="C34" s="249" t="s">
        <v>205</v>
      </c>
      <c r="D34" s="656"/>
      <c r="E34" s="647"/>
      <c r="F34" s="647"/>
      <c r="G34" s="647"/>
      <c r="H34" s="647"/>
      <c r="I34" s="646"/>
      <c r="J34" s="130"/>
      <c r="K34" s="130"/>
      <c r="L34" s="130"/>
      <c r="M34" s="130"/>
    </row>
    <row r="35" spans="1:13" ht="13.5" thickBot="1" x14ac:dyDescent="0.25">
      <c r="A35" s="651"/>
      <c r="B35" s="256">
        <f t="shared" si="2"/>
        <v>24</v>
      </c>
      <c r="C35" s="250" t="s">
        <v>213</v>
      </c>
      <c r="D35" s="656"/>
      <c r="E35" s="647"/>
      <c r="F35" s="647"/>
      <c r="G35" s="647"/>
      <c r="H35" s="647"/>
      <c r="I35" s="646"/>
      <c r="J35" s="247">
        <f>SUM(J33+J34)</f>
        <v>0</v>
      </c>
      <c r="K35" s="247">
        <f>SUM(K33+K34)</f>
        <v>0</v>
      </c>
      <c r="L35" s="247">
        <f>SUM(L33+L34)</f>
        <v>0</v>
      </c>
      <c r="M35" s="247">
        <f>SUM(M33+M34)</f>
        <v>0</v>
      </c>
    </row>
    <row r="36" spans="1:13" ht="13.5" thickBot="1" x14ac:dyDescent="0.25">
      <c r="A36" s="649">
        <f>A33+1</f>
        <v>2020</v>
      </c>
      <c r="B36" s="256">
        <f t="shared" si="2"/>
        <v>25</v>
      </c>
      <c r="C36" s="248" t="s">
        <v>203</v>
      </c>
      <c r="D36" s="656"/>
      <c r="E36" s="647"/>
      <c r="F36" s="647"/>
      <c r="G36" s="647"/>
      <c r="H36" s="647"/>
      <c r="I36" s="647"/>
      <c r="J36" s="643"/>
      <c r="K36" s="131"/>
      <c r="L36" s="131"/>
      <c r="M36" s="131"/>
    </row>
    <row r="37" spans="1:13" ht="13.5" thickBot="1" x14ac:dyDescent="0.25">
      <c r="A37" s="650"/>
      <c r="B37" s="256">
        <f t="shared" si="2"/>
        <v>26</v>
      </c>
      <c r="C37" s="249" t="s">
        <v>205</v>
      </c>
      <c r="D37" s="656"/>
      <c r="E37" s="647"/>
      <c r="F37" s="647"/>
      <c r="G37" s="647"/>
      <c r="H37" s="647"/>
      <c r="I37" s="647"/>
      <c r="J37" s="646"/>
      <c r="K37" s="130"/>
      <c r="L37" s="130"/>
      <c r="M37" s="130"/>
    </row>
    <row r="38" spans="1:13" ht="13.5" thickBot="1" x14ac:dyDescent="0.25">
      <c r="A38" s="651"/>
      <c r="B38" s="256">
        <f t="shared" si="2"/>
        <v>27</v>
      </c>
      <c r="C38" s="250" t="s">
        <v>214</v>
      </c>
      <c r="D38" s="656"/>
      <c r="E38" s="647"/>
      <c r="F38" s="647"/>
      <c r="G38" s="647"/>
      <c r="H38" s="647"/>
      <c r="I38" s="647"/>
      <c r="J38" s="646"/>
      <c r="K38" s="247">
        <f>SUM(K36+K37)</f>
        <v>0</v>
      </c>
      <c r="L38" s="247">
        <f>SUM(L36+L37)</f>
        <v>0</v>
      </c>
      <c r="M38" s="247">
        <f>SUM(M36+M37)</f>
        <v>0</v>
      </c>
    </row>
    <row r="39" spans="1:13" ht="13.5" thickBot="1" x14ac:dyDescent="0.25">
      <c r="A39" s="649">
        <f>A36+1</f>
        <v>2021</v>
      </c>
      <c r="B39" s="256">
        <f t="shared" si="2"/>
        <v>28</v>
      </c>
      <c r="C39" s="248" t="s">
        <v>203</v>
      </c>
      <c r="D39" s="656"/>
      <c r="E39" s="647"/>
      <c r="F39" s="647"/>
      <c r="G39" s="647"/>
      <c r="H39" s="647"/>
      <c r="I39" s="647"/>
      <c r="J39" s="647"/>
      <c r="K39" s="643"/>
      <c r="L39" s="131"/>
      <c r="M39" s="131"/>
    </row>
    <row r="40" spans="1:13" ht="13.5" thickBot="1" x14ac:dyDescent="0.25">
      <c r="A40" s="650"/>
      <c r="B40" s="256">
        <f t="shared" si="2"/>
        <v>29</v>
      </c>
      <c r="C40" s="249" t="s">
        <v>205</v>
      </c>
      <c r="D40" s="656"/>
      <c r="E40" s="647"/>
      <c r="F40" s="647"/>
      <c r="G40" s="647"/>
      <c r="H40" s="647"/>
      <c r="I40" s="647"/>
      <c r="J40" s="647"/>
      <c r="K40" s="644"/>
      <c r="L40" s="130"/>
      <c r="M40" s="130"/>
    </row>
    <row r="41" spans="1:13" ht="13.5" thickBot="1" x14ac:dyDescent="0.25">
      <c r="A41" s="651"/>
      <c r="B41" s="256">
        <f t="shared" si="2"/>
        <v>30</v>
      </c>
      <c r="C41" s="250" t="s">
        <v>215</v>
      </c>
      <c r="D41" s="656"/>
      <c r="E41" s="647"/>
      <c r="F41" s="647"/>
      <c r="G41" s="647"/>
      <c r="H41" s="647"/>
      <c r="I41" s="647"/>
      <c r="J41" s="647"/>
      <c r="K41" s="644"/>
      <c r="L41" s="247">
        <f>SUM(L39+L40)</f>
        <v>0</v>
      </c>
      <c r="M41" s="247">
        <f>SUM(M39+M40)</f>
        <v>0</v>
      </c>
    </row>
    <row r="42" spans="1:13" ht="13.5" thickBot="1" x14ac:dyDescent="0.25">
      <c r="A42" s="649">
        <f>A39+1</f>
        <v>2022</v>
      </c>
      <c r="B42" s="256">
        <f t="shared" si="2"/>
        <v>31</v>
      </c>
      <c r="C42" s="248" t="s">
        <v>203</v>
      </c>
      <c r="D42" s="656"/>
      <c r="E42" s="647"/>
      <c r="F42" s="647"/>
      <c r="G42" s="647"/>
      <c r="H42" s="647"/>
      <c r="I42" s="647"/>
      <c r="J42" s="647"/>
      <c r="K42" s="652"/>
      <c r="L42" s="643"/>
      <c r="M42" s="131"/>
    </row>
    <row r="43" spans="1:13" ht="13.5" thickBot="1" x14ac:dyDescent="0.25">
      <c r="A43" s="650"/>
      <c r="B43" s="256">
        <f t="shared" si="2"/>
        <v>32</v>
      </c>
      <c r="C43" s="250" t="s">
        <v>205</v>
      </c>
      <c r="D43" s="656"/>
      <c r="E43" s="647"/>
      <c r="F43" s="647"/>
      <c r="G43" s="647"/>
      <c r="H43" s="647"/>
      <c r="I43" s="647"/>
      <c r="J43" s="647"/>
      <c r="K43" s="652"/>
      <c r="L43" s="644"/>
      <c r="M43" s="130"/>
    </row>
    <row r="44" spans="1:13" ht="13.5" thickBot="1" x14ac:dyDescent="0.25">
      <c r="A44" s="651"/>
      <c r="B44" s="321">
        <f t="shared" si="2"/>
        <v>33</v>
      </c>
      <c r="C44" s="251" t="s">
        <v>216</v>
      </c>
      <c r="D44" s="657"/>
      <c r="E44" s="648"/>
      <c r="F44" s="648"/>
      <c r="G44" s="648"/>
      <c r="H44" s="648"/>
      <c r="I44" s="648"/>
      <c r="J44" s="648"/>
      <c r="K44" s="653"/>
      <c r="L44" s="645"/>
      <c r="M44" s="252">
        <f>SUM(M42+M43)</f>
        <v>0</v>
      </c>
    </row>
    <row r="45" spans="1:13" x14ac:dyDescent="0.2">
      <c r="B45" s="245"/>
      <c r="D45" s="245"/>
      <c r="E45" s="245"/>
      <c r="F45" s="245"/>
      <c r="G45" s="245"/>
      <c r="H45" s="245"/>
      <c r="I45" s="245"/>
      <c r="J45" s="245"/>
      <c r="K45" s="245"/>
      <c r="L45" s="245"/>
      <c r="M45" s="245"/>
    </row>
    <row r="46" spans="1:13" x14ac:dyDescent="0.2">
      <c r="B46" s="245"/>
      <c r="D46" s="245"/>
      <c r="E46" s="245"/>
      <c r="F46" s="245"/>
      <c r="G46" s="245"/>
      <c r="H46" s="245"/>
      <c r="I46" s="245"/>
      <c r="J46" s="245"/>
      <c r="K46" s="245"/>
      <c r="L46" s="245"/>
      <c r="M46" s="245"/>
    </row>
    <row r="47" spans="1:13" x14ac:dyDescent="0.2">
      <c r="B47" s="245"/>
      <c r="D47" s="245"/>
      <c r="E47" s="245"/>
      <c r="F47" s="245"/>
      <c r="G47" s="245"/>
      <c r="H47" s="245"/>
      <c r="I47" s="245"/>
      <c r="J47" s="245"/>
      <c r="K47" s="245"/>
      <c r="L47" s="245"/>
      <c r="M47" s="245"/>
    </row>
    <row r="48" spans="1:13" x14ac:dyDescent="0.2">
      <c r="B48" s="245"/>
      <c r="D48" s="245"/>
      <c r="E48" s="245"/>
      <c r="F48" s="245"/>
      <c r="G48" s="245"/>
      <c r="H48" s="245"/>
      <c r="I48" s="245"/>
      <c r="J48" s="245"/>
      <c r="K48" s="245"/>
      <c r="L48" s="245"/>
      <c r="M48" s="245"/>
    </row>
    <row r="49" spans="2:13" x14ac:dyDescent="0.2">
      <c r="B49" s="245"/>
      <c r="D49" s="245"/>
      <c r="E49" s="245"/>
      <c r="F49" s="245"/>
      <c r="G49" s="245"/>
      <c r="H49" s="245"/>
      <c r="I49" s="245"/>
      <c r="J49" s="245"/>
      <c r="K49" s="245"/>
      <c r="L49" s="245"/>
      <c r="M49" s="245"/>
    </row>
    <row r="50" spans="2:13" x14ac:dyDescent="0.2">
      <c r="B50" s="245"/>
      <c r="D50" s="245"/>
      <c r="E50" s="245"/>
      <c r="F50" s="245"/>
      <c r="G50" s="245"/>
      <c r="H50" s="245"/>
      <c r="I50" s="245"/>
      <c r="J50" s="245"/>
      <c r="K50" s="245"/>
      <c r="L50" s="245"/>
      <c r="M50" s="245"/>
    </row>
    <row r="51" spans="2:13" x14ac:dyDescent="0.2">
      <c r="B51" s="245"/>
      <c r="D51" s="245"/>
      <c r="E51" s="245"/>
      <c r="F51" s="245"/>
      <c r="G51" s="245"/>
      <c r="H51" s="245"/>
      <c r="I51" s="245"/>
      <c r="J51" s="245"/>
      <c r="K51" s="245"/>
      <c r="L51" s="245"/>
      <c r="M51" s="245"/>
    </row>
    <row r="2016" spans="130:130" x14ac:dyDescent="0.2">
      <c r="DZ2016" s="318"/>
    </row>
  </sheetData>
  <sheetProtection algorithmName="SHA-512" hashValue="4zMEvat+rV9rjpY82K459DqSLhW7vrZGynegeqpLxCurCx1IY8NwwPuyG2VSmrIv7toY7ZXc5DBVy8Rq4V/xLg==" saltValue="kw7i7MXnvJE7/LZzqyu+wQ=="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E18" sqref="E18"/>
    </sheetView>
  </sheetViews>
  <sheetFormatPr defaultColWidth="9.140625" defaultRowHeight="12.75" x14ac:dyDescent="0.2"/>
  <cols>
    <col min="1" max="1" width="9.140625" style="244"/>
    <col min="2" max="2" width="3.85546875" style="244" customWidth="1"/>
    <col min="3" max="3" width="22.140625" style="244" customWidth="1"/>
    <col min="4" max="13" width="14.85546875" style="244" customWidth="1"/>
    <col min="14" max="16384" width="9.140625" style="244"/>
  </cols>
  <sheetData>
    <row r="1" spans="1:13" x14ac:dyDescent="0.2">
      <c r="A1"/>
      <c r="B1" s="624" t="s">
        <v>217</v>
      </c>
      <c r="C1" s="624"/>
      <c r="D1" s="624"/>
      <c r="E1" s="624"/>
      <c r="F1" s="624"/>
      <c r="G1" s="624"/>
      <c r="H1" s="624"/>
      <c r="I1" s="624"/>
      <c r="J1" s="624"/>
      <c r="K1" s="624"/>
      <c r="L1" s="624"/>
      <c r="M1" s="624"/>
    </row>
    <row r="2" spans="1:13" x14ac:dyDescent="0.2">
      <c r="A2"/>
      <c r="B2" s="624" t="s">
        <v>218</v>
      </c>
      <c r="C2" s="624"/>
      <c r="D2" s="624"/>
      <c r="E2" s="624"/>
      <c r="F2" s="624"/>
      <c r="G2" s="624"/>
      <c r="H2" s="624"/>
      <c r="I2" s="624"/>
      <c r="J2" s="624"/>
      <c r="K2" s="624"/>
      <c r="L2" s="624"/>
      <c r="M2" s="624"/>
    </row>
    <row r="3" spans="1:13" x14ac:dyDescent="0.2">
      <c r="A3"/>
      <c r="B3" s="624" t="str">
        <f>'FORM 1'!$B$50</f>
        <v>Calendar Year Ended December 31, 2022</v>
      </c>
      <c r="C3" s="624"/>
      <c r="D3" s="624"/>
      <c r="E3" s="624"/>
      <c r="F3" s="624"/>
      <c r="G3" s="624"/>
      <c r="H3" s="624"/>
      <c r="I3" s="624"/>
      <c r="J3" s="624"/>
      <c r="K3" s="624"/>
      <c r="L3" s="624"/>
      <c r="M3" s="624"/>
    </row>
    <row r="4" spans="1:13" x14ac:dyDescent="0.2">
      <c r="A4"/>
      <c r="B4" s="624" t="s">
        <v>6</v>
      </c>
      <c r="C4" s="624"/>
      <c r="D4" s="624"/>
      <c r="E4" s="624"/>
      <c r="F4" s="624"/>
      <c r="G4" s="624"/>
      <c r="H4" s="624"/>
      <c r="I4" s="624"/>
      <c r="J4" s="624"/>
      <c r="K4" s="624"/>
      <c r="L4" s="624"/>
      <c r="M4" s="624"/>
    </row>
    <row r="5" spans="1:13" x14ac:dyDescent="0.2">
      <c r="A5"/>
      <c r="B5" s="290"/>
      <c r="C5" s="290"/>
      <c r="D5"/>
      <c r="E5"/>
      <c r="F5"/>
      <c r="G5"/>
      <c r="H5"/>
      <c r="I5"/>
      <c r="J5"/>
      <c r="K5"/>
      <c r="L5"/>
      <c r="M5"/>
    </row>
    <row r="6" spans="1:13" x14ac:dyDescent="0.2">
      <c r="A6" t="str">
        <f>'FORM 1'!A6:D6</f>
        <v>Name of Company:  &lt;INSERT YOUR COMPANY NAME HERE&gt;</v>
      </c>
      <c r="B6" s="290"/>
      <c r="C6" s="290"/>
      <c r="D6" s="290"/>
      <c r="E6" s="290"/>
      <c r="F6" s="290"/>
      <c r="G6" s="290"/>
      <c r="H6" s="290"/>
      <c r="I6" s="290"/>
      <c r="J6"/>
      <c r="K6"/>
      <c r="L6"/>
      <c r="M6"/>
    </row>
    <row r="7" spans="1:13" ht="13.5" thickBot="1" x14ac:dyDescent="0.25">
      <c r="A7"/>
      <c r="B7"/>
      <c r="C7"/>
      <c r="D7"/>
      <c r="E7"/>
      <c r="F7"/>
      <c r="G7"/>
      <c r="H7"/>
      <c r="I7"/>
      <c r="J7"/>
      <c r="K7"/>
      <c r="L7"/>
      <c r="M7"/>
    </row>
    <row r="8" spans="1:13" ht="13.5" thickBot="1" x14ac:dyDescent="0.25">
      <c r="A8" s="658" t="s">
        <v>197</v>
      </c>
      <c r="B8" s="661"/>
      <c r="C8" s="664" t="s">
        <v>198</v>
      </c>
      <c r="D8" s="259" t="s">
        <v>11</v>
      </c>
      <c r="E8" s="259" t="s">
        <v>12</v>
      </c>
      <c r="F8" s="259" t="s">
        <v>13</v>
      </c>
      <c r="G8" s="259" t="s">
        <v>14</v>
      </c>
      <c r="H8" s="259" t="s">
        <v>15</v>
      </c>
      <c r="I8" s="259" t="s">
        <v>16</v>
      </c>
      <c r="J8" s="259" t="s">
        <v>17</v>
      </c>
      <c r="K8" s="259" t="s">
        <v>199</v>
      </c>
      <c r="L8" s="259" t="s">
        <v>200</v>
      </c>
      <c r="M8" s="259" t="s">
        <v>201</v>
      </c>
    </row>
    <row r="9" spans="1:13" x14ac:dyDescent="0.2">
      <c r="A9" s="659"/>
      <c r="B9" s="662"/>
      <c r="C9" s="665"/>
      <c r="D9" s="667"/>
      <c r="E9" s="668"/>
      <c r="F9" s="668"/>
      <c r="G9" s="668"/>
      <c r="H9" s="668"/>
      <c r="I9" s="668"/>
      <c r="J9" s="668"/>
      <c r="K9" s="668"/>
      <c r="L9" s="668"/>
      <c r="M9" s="669"/>
    </row>
    <row r="10" spans="1:13" ht="13.5" thickBot="1" x14ac:dyDescent="0.25">
      <c r="A10" s="659"/>
      <c r="B10" s="662"/>
      <c r="C10" s="665"/>
      <c r="D10" s="670" t="s">
        <v>202</v>
      </c>
      <c r="E10" s="671"/>
      <c r="F10" s="671"/>
      <c r="G10" s="671"/>
      <c r="H10" s="671"/>
      <c r="I10" s="671"/>
      <c r="J10" s="671"/>
      <c r="K10" s="671"/>
      <c r="L10" s="671"/>
      <c r="M10" s="672"/>
    </row>
    <row r="11" spans="1:13" ht="13.5" thickBot="1" x14ac:dyDescent="0.25">
      <c r="A11" s="660"/>
      <c r="B11" s="663"/>
      <c r="C11" s="666"/>
      <c r="D11" s="260">
        <v>2013</v>
      </c>
      <c r="E11" s="260">
        <f>D11+1</f>
        <v>2014</v>
      </c>
      <c r="F11" s="260">
        <f t="shared" ref="F11:M11" si="0">E11+1</f>
        <v>2015</v>
      </c>
      <c r="G11" s="260">
        <f t="shared" si="0"/>
        <v>2016</v>
      </c>
      <c r="H11" s="260">
        <f t="shared" si="0"/>
        <v>2017</v>
      </c>
      <c r="I11" s="260">
        <f t="shared" si="0"/>
        <v>2018</v>
      </c>
      <c r="J11" s="260">
        <f t="shared" si="0"/>
        <v>2019</v>
      </c>
      <c r="K11" s="260">
        <f t="shared" si="0"/>
        <v>2020</v>
      </c>
      <c r="L11" s="260">
        <f t="shared" si="0"/>
        <v>2021</v>
      </c>
      <c r="M11" s="260">
        <f t="shared" si="0"/>
        <v>2022</v>
      </c>
    </row>
    <row r="12" spans="1:13" x14ac:dyDescent="0.2">
      <c r="A12" s="571"/>
      <c r="B12" s="253">
        <v>1</v>
      </c>
      <c r="C12" s="248" t="s">
        <v>219</v>
      </c>
      <c r="D12" s="294"/>
      <c r="E12" s="294"/>
      <c r="F12" s="294"/>
      <c r="G12" s="294"/>
      <c r="H12" s="294"/>
      <c r="I12" s="294"/>
      <c r="J12" s="294"/>
      <c r="K12" s="294"/>
      <c r="L12" s="294"/>
      <c r="M12" s="294"/>
    </row>
    <row r="13" spans="1:13" x14ac:dyDescent="0.2">
      <c r="A13" s="572" t="s">
        <v>204</v>
      </c>
      <c r="B13" s="254">
        <f t="shared" ref="B13:B44" si="1">B12+1</f>
        <v>2</v>
      </c>
      <c r="C13" s="249" t="s">
        <v>205</v>
      </c>
      <c r="D13" s="295"/>
      <c r="E13" s="295"/>
      <c r="F13" s="295"/>
      <c r="G13" s="295"/>
      <c r="H13" s="295"/>
      <c r="I13" s="295"/>
      <c r="J13" s="295"/>
      <c r="K13" s="295"/>
      <c r="L13" s="295"/>
      <c r="M13" s="295"/>
    </row>
    <row r="14" spans="1:13" ht="13.5" thickBot="1" x14ac:dyDescent="0.25">
      <c r="A14" s="568"/>
      <c r="B14" s="254">
        <f t="shared" si="1"/>
        <v>3</v>
      </c>
      <c r="C14" s="251" t="s">
        <v>206</v>
      </c>
      <c r="D14" s="258">
        <f>SUM(D12+D13)</f>
        <v>0</v>
      </c>
      <c r="E14" s="258">
        <f t="shared" ref="E14:M14" si="2">SUM(E12+E13)</f>
        <v>0</v>
      </c>
      <c r="F14" s="258">
        <f t="shared" si="2"/>
        <v>0</v>
      </c>
      <c r="G14" s="258">
        <f t="shared" si="2"/>
        <v>0</v>
      </c>
      <c r="H14" s="258">
        <f t="shared" si="2"/>
        <v>0</v>
      </c>
      <c r="I14" s="258">
        <f t="shared" si="2"/>
        <v>0</v>
      </c>
      <c r="J14" s="258">
        <f t="shared" si="2"/>
        <v>0</v>
      </c>
      <c r="K14" s="258">
        <f t="shared" si="2"/>
        <v>0</v>
      </c>
      <c r="L14" s="258">
        <f t="shared" si="2"/>
        <v>0</v>
      </c>
      <c r="M14" s="258">
        <f t="shared" si="2"/>
        <v>0</v>
      </c>
    </row>
    <row r="15" spans="1:13" x14ac:dyDescent="0.2">
      <c r="A15" s="650">
        <v>2013</v>
      </c>
      <c r="B15" s="254">
        <f t="shared" si="1"/>
        <v>4</v>
      </c>
      <c r="C15" s="257" t="s">
        <v>219</v>
      </c>
      <c r="D15" s="296"/>
      <c r="E15" s="296"/>
      <c r="F15" s="296"/>
      <c r="G15" s="296"/>
      <c r="H15" s="296"/>
      <c r="I15" s="296"/>
      <c r="J15" s="296"/>
      <c r="K15" s="296"/>
      <c r="L15" s="296"/>
      <c r="M15" s="296"/>
    </row>
    <row r="16" spans="1:13" x14ac:dyDescent="0.2">
      <c r="A16" s="650"/>
      <c r="B16" s="254">
        <f t="shared" si="1"/>
        <v>5</v>
      </c>
      <c r="C16" s="249" t="s">
        <v>205</v>
      </c>
      <c r="D16" s="297"/>
      <c r="E16" s="297"/>
      <c r="F16" s="297"/>
      <c r="G16" s="297"/>
      <c r="H16" s="297"/>
      <c r="I16" s="297"/>
      <c r="J16" s="297"/>
      <c r="K16" s="297"/>
      <c r="L16" s="297"/>
      <c r="M16" s="297"/>
    </row>
    <row r="17" spans="1:13" ht="13.5" thickBot="1" x14ac:dyDescent="0.25">
      <c r="A17" s="651"/>
      <c r="B17" s="254">
        <f t="shared" si="1"/>
        <v>6</v>
      </c>
      <c r="C17" s="250" t="s">
        <v>207</v>
      </c>
      <c r="D17" s="246">
        <f>SUM(D15+D16)</f>
        <v>0</v>
      </c>
      <c r="E17" s="246">
        <f t="shared" ref="E17:M17" si="3">SUM(E15+E16)</f>
        <v>0</v>
      </c>
      <c r="F17" s="246">
        <f t="shared" si="3"/>
        <v>0</v>
      </c>
      <c r="G17" s="246">
        <f t="shared" si="3"/>
        <v>0</v>
      </c>
      <c r="H17" s="246">
        <f t="shared" si="3"/>
        <v>0</v>
      </c>
      <c r="I17" s="246">
        <f t="shared" si="3"/>
        <v>0</v>
      </c>
      <c r="J17" s="246">
        <f t="shared" si="3"/>
        <v>0</v>
      </c>
      <c r="K17" s="246">
        <f t="shared" si="3"/>
        <v>0</v>
      </c>
      <c r="L17" s="246">
        <f t="shared" si="3"/>
        <v>0</v>
      </c>
      <c r="M17" s="246">
        <f t="shared" si="3"/>
        <v>0</v>
      </c>
    </row>
    <row r="18" spans="1:13" x14ac:dyDescent="0.2">
      <c r="A18" s="649">
        <f>A15+1</f>
        <v>2014</v>
      </c>
      <c r="B18" s="254">
        <f t="shared" si="1"/>
        <v>7</v>
      </c>
      <c r="C18" s="248" t="s">
        <v>219</v>
      </c>
      <c r="D18" s="681"/>
      <c r="E18" s="298"/>
      <c r="F18" s="298"/>
      <c r="G18" s="298"/>
      <c r="H18" s="298"/>
      <c r="I18" s="298"/>
      <c r="J18" s="298"/>
      <c r="K18" s="298"/>
      <c r="L18" s="298"/>
      <c r="M18" s="298"/>
    </row>
    <row r="19" spans="1:13" x14ac:dyDescent="0.2">
      <c r="A19" s="650"/>
      <c r="B19" s="254">
        <f t="shared" si="1"/>
        <v>8</v>
      </c>
      <c r="C19" s="249" t="s">
        <v>205</v>
      </c>
      <c r="D19" s="682"/>
      <c r="E19" s="297"/>
      <c r="F19" s="297"/>
      <c r="G19" s="297"/>
      <c r="H19" s="297"/>
      <c r="I19" s="297"/>
      <c r="J19" s="297"/>
      <c r="K19" s="297"/>
      <c r="L19" s="297"/>
      <c r="M19" s="297"/>
    </row>
    <row r="20" spans="1:13" ht="13.5" thickBot="1" x14ac:dyDescent="0.25">
      <c r="A20" s="651"/>
      <c r="B20" s="254">
        <f t="shared" si="1"/>
        <v>9</v>
      </c>
      <c r="C20" s="250" t="s">
        <v>208</v>
      </c>
      <c r="D20" s="682"/>
      <c r="E20" s="246">
        <f>SUM(E18+E19)</f>
        <v>0</v>
      </c>
      <c r="F20" s="246">
        <f t="shared" ref="F20:M20" si="4">SUM(F18+F19)</f>
        <v>0</v>
      </c>
      <c r="G20" s="246">
        <f t="shared" si="4"/>
        <v>0</v>
      </c>
      <c r="H20" s="246">
        <f t="shared" si="4"/>
        <v>0</v>
      </c>
      <c r="I20" s="246">
        <f t="shared" si="4"/>
        <v>0</v>
      </c>
      <c r="J20" s="246">
        <f t="shared" si="4"/>
        <v>0</v>
      </c>
      <c r="K20" s="246">
        <f t="shared" si="4"/>
        <v>0</v>
      </c>
      <c r="L20" s="246">
        <f t="shared" si="4"/>
        <v>0</v>
      </c>
      <c r="M20" s="246">
        <f t="shared" si="4"/>
        <v>0</v>
      </c>
    </row>
    <row r="21" spans="1:13" x14ac:dyDescent="0.2">
      <c r="A21" s="649">
        <f>A18+1</f>
        <v>2015</v>
      </c>
      <c r="B21" s="254">
        <f t="shared" si="1"/>
        <v>10</v>
      </c>
      <c r="C21" s="248" t="s">
        <v>219</v>
      </c>
      <c r="D21" s="683"/>
      <c r="E21" s="673"/>
      <c r="F21" s="298"/>
      <c r="G21" s="298"/>
      <c r="H21" s="298"/>
      <c r="I21" s="298"/>
      <c r="J21" s="298"/>
      <c r="K21" s="298"/>
      <c r="L21" s="298"/>
      <c r="M21" s="298"/>
    </row>
    <row r="22" spans="1:13" x14ac:dyDescent="0.2">
      <c r="A22" s="650"/>
      <c r="B22" s="254">
        <f t="shared" si="1"/>
        <v>11</v>
      </c>
      <c r="C22" s="249" t="s">
        <v>205</v>
      </c>
      <c r="D22" s="683"/>
      <c r="E22" s="676"/>
      <c r="F22" s="297"/>
      <c r="G22" s="297"/>
      <c r="H22" s="297"/>
      <c r="I22" s="297"/>
      <c r="J22" s="297"/>
      <c r="K22" s="297"/>
      <c r="L22" s="297"/>
      <c r="M22" s="297"/>
    </row>
    <row r="23" spans="1:13" ht="13.5" thickBot="1" x14ac:dyDescent="0.25">
      <c r="A23" s="651"/>
      <c r="B23" s="254">
        <f t="shared" si="1"/>
        <v>12</v>
      </c>
      <c r="C23" s="250" t="s">
        <v>209</v>
      </c>
      <c r="D23" s="683"/>
      <c r="E23" s="676"/>
      <c r="F23" s="246">
        <f>SUM(F21+F22)</f>
        <v>0</v>
      </c>
      <c r="G23" s="246">
        <f t="shared" ref="G23:M23" si="5">SUM(G21+G22)</f>
        <v>0</v>
      </c>
      <c r="H23" s="246">
        <f t="shared" si="5"/>
        <v>0</v>
      </c>
      <c r="I23" s="246">
        <f t="shared" si="5"/>
        <v>0</v>
      </c>
      <c r="J23" s="246">
        <f t="shared" si="5"/>
        <v>0</v>
      </c>
      <c r="K23" s="246">
        <f t="shared" si="5"/>
        <v>0</v>
      </c>
      <c r="L23" s="246">
        <f t="shared" si="5"/>
        <v>0</v>
      </c>
      <c r="M23" s="246">
        <f t="shared" si="5"/>
        <v>0</v>
      </c>
    </row>
    <row r="24" spans="1:13" x14ac:dyDescent="0.2">
      <c r="A24" s="649">
        <f>A21+1</f>
        <v>2016</v>
      </c>
      <c r="B24" s="254">
        <f t="shared" si="1"/>
        <v>13</v>
      </c>
      <c r="C24" s="248" t="s">
        <v>219</v>
      </c>
      <c r="D24" s="683"/>
      <c r="E24" s="677"/>
      <c r="F24" s="673"/>
      <c r="G24" s="298"/>
      <c r="H24" s="298"/>
      <c r="I24" s="298"/>
      <c r="J24" s="298"/>
      <c r="K24" s="298"/>
      <c r="L24" s="298"/>
      <c r="M24" s="298"/>
    </row>
    <row r="25" spans="1:13" x14ac:dyDescent="0.2">
      <c r="A25" s="650"/>
      <c r="B25" s="254">
        <f t="shared" si="1"/>
        <v>14</v>
      </c>
      <c r="C25" s="249" t="s">
        <v>205</v>
      </c>
      <c r="D25" s="683"/>
      <c r="E25" s="677"/>
      <c r="F25" s="676"/>
      <c r="G25" s="297"/>
      <c r="H25" s="297"/>
      <c r="I25" s="297"/>
      <c r="J25" s="297"/>
      <c r="K25" s="297"/>
      <c r="L25" s="297"/>
      <c r="M25" s="297"/>
    </row>
    <row r="26" spans="1:13" ht="13.5" thickBot="1" x14ac:dyDescent="0.25">
      <c r="A26" s="651"/>
      <c r="B26" s="254">
        <f t="shared" si="1"/>
        <v>15</v>
      </c>
      <c r="C26" s="250" t="s">
        <v>210</v>
      </c>
      <c r="D26" s="683"/>
      <c r="E26" s="677"/>
      <c r="F26" s="676"/>
      <c r="G26" s="246">
        <f>SUM(G24+G25)</f>
        <v>0</v>
      </c>
      <c r="H26" s="246">
        <f t="shared" ref="H26:M26" si="6">SUM(H24+H25)</f>
        <v>0</v>
      </c>
      <c r="I26" s="246">
        <f t="shared" si="6"/>
        <v>0</v>
      </c>
      <c r="J26" s="246">
        <f t="shared" si="6"/>
        <v>0</v>
      </c>
      <c r="K26" s="246">
        <f t="shared" si="6"/>
        <v>0</v>
      </c>
      <c r="L26" s="246">
        <f t="shared" si="6"/>
        <v>0</v>
      </c>
      <c r="M26" s="246">
        <f t="shared" si="6"/>
        <v>0</v>
      </c>
    </row>
    <row r="27" spans="1:13" x14ac:dyDescent="0.2">
      <c r="A27" s="649">
        <f>A24+1</f>
        <v>2017</v>
      </c>
      <c r="B27" s="254">
        <f t="shared" si="1"/>
        <v>16</v>
      </c>
      <c r="C27" s="248" t="s">
        <v>219</v>
      </c>
      <c r="D27" s="683"/>
      <c r="E27" s="677"/>
      <c r="F27" s="677"/>
      <c r="G27" s="673"/>
      <c r="H27" s="298"/>
      <c r="I27" s="298"/>
      <c r="J27" s="298"/>
      <c r="K27" s="298"/>
      <c r="L27" s="298"/>
      <c r="M27" s="298"/>
    </row>
    <row r="28" spans="1:13" x14ac:dyDescent="0.2">
      <c r="A28" s="650"/>
      <c r="B28" s="254">
        <f t="shared" si="1"/>
        <v>17</v>
      </c>
      <c r="C28" s="249" t="s">
        <v>205</v>
      </c>
      <c r="D28" s="683"/>
      <c r="E28" s="677"/>
      <c r="F28" s="677"/>
      <c r="G28" s="676"/>
      <c r="H28" s="297"/>
      <c r="I28" s="297"/>
      <c r="J28" s="297"/>
      <c r="K28" s="297"/>
      <c r="L28" s="297"/>
      <c r="M28" s="297"/>
    </row>
    <row r="29" spans="1:13" ht="13.5" thickBot="1" x14ac:dyDescent="0.25">
      <c r="A29" s="651"/>
      <c r="B29" s="254">
        <f t="shared" si="1"/>
        <v>18</v>
      </c>
      <c r="C29" s="250" t="s">
        <v>211</v>
      </c>
      <c r="D29" s="683"/>
      <c r="E29" s="677"/>
      <c r="F29" s="677"/>
      <c r="G29" s="676"/>
      <c r="H29" s="246">
        <f t="shared" ref="H29:M29" si="7">SUM(H27+H28)</f>
        <v>0</v>
      </c>
      <c r="I29" s="246">
        <f t="shared" si="7"/>
        <v>0</v>
      </c>
      <c r="J29" s="246">
        <f t="shared" si="7"/>
        <v>0</v>
      </c>
      <c r="K29" s="246">
        <f t="shared" si="7"/>
        <v>0</v>
      </c>
      <c r="L29" s="246">
        <f t="shared" si="7"/>
        <v>0</v>
      </c>
      <c r="M29" s="246">
        <f t="shared" si="7"/>
        <v>0</v>
      </c>
    </row>
    <row r="30" spans="1:13" x14ac:dyDescent="0.2">
      <c r="A30" s="649">
        <f>A27+1</f>
        <v>2018</v>
      </c>
      <c r="B30" s="254">
        <f t="shared" si="1"/>
        <v>19</v>
      </c>
      <c r="C30" s="248" t="s">
        <v>219</v>
      </c>
      <c r="D30" s="683"/>
      <c r="E30" s="677"/>
      <c r="F30" s="677"/>
      <c r="G30" s="677"/>
      <c r="H30" s="673"/>
      <c r="I30" s="298"/>
      <c r="J30" s="298"/>
      <c r="K30" s="298"/>
      <c r="L30" s="298"/>
      <c r="M30" s="298"/>
    </row>
    <row r="31" spans="1:13" x14ac:dyDescent="0.2">
      <c r="A31" s="650"/>
      <c r="B31" s="254">
        <f t="shared" si="1"/>
        <v>20</v>
      </c>
      <c r="C31" s="249" t="s">
        <v>205</v>
      </c>
      <c r="D31" s="683"/>
      <c r="E31" s="677"/>
      <c r="F31" s="677"/>
      <c r="G31" s="677"/>
      <c r="H31" s="676"/>
      <c r="I31" s="297"/>
      <c r="J31" s="297"/>
      <c r="K31" s="297"/>
      <c r="L31" s="297"/>
      <c r="M31" s="297"/>
    </row>
    <row r="32" spans="1:13" ht="13.5" thickBot="1" x14ac:dyDescent="0.25">
      <c r="A32" s="651"/>
      <c r="B32" s="254">
        <f t="shared" si="1"/>
        <v>21</v>
      </c>
      <c r="C32" s="250" t="s">
        <v>212</v>
      </c>
      <c r="D32" s="683"/>
      <c r="E32" s="677"/>
      <c r="F32" s="677"/>
      <c r="G32" s="677"/>
      <c r="H32" s="676"/>
      <c r="I32" s="246">
        <f>SUM(I30+I31)</f>
        <v>0</v>
      </c>
      <c r="J32" s="246">
        <f>SUM(J30+J31)</f>
        <v>0</v>
      </c>
      <c r="K32" s="246">
        <f>SUM(K30+K31)</f>
        <v>0</v>
      </c>
      <c r="L32" s="246">
        <f>SUM(L30+L31)</f>
        <v>0</v>
      </c>
      <c r="M32" s="246">
        <f>SUM(M30+M31)</f>
        <v>0</v>
      </c>
    </row>
    <row r="33" spans="1:13" x14ac:dyDescent="0.2">
      <c r="A33" s="649">
        <f>A30+1</f>
        <v>2019</v>
      </c>
      <c r="B33" s="254">
        <f t="shared" si="1"/>
        <v>22</v>
      </c>
      <c r="C33" s="248" t="s">
        <v>219</v>
      </c>
      <c r="D33" s="683"/>
      <c r="E33" s="677"/>
      <c r="F33" s="677"/>
      <c r="G33" s="677"/>
      <c r="H33" s="677"/>
      <c r="I33" s="673"/>
      <c r="J33" s="298"/>
      <c r="K33" s="298"/>
      <c r="L33" s="298"/>
      <c r="M33" s="298"/>
    </row>
    <row r="34" spans="1:13" x14ac:dyDescent="0.2">
      <c r="A34" s="650"/>
      <c r="B34" s="254">
        <f t="shared" si="1"/>
        <v>23</v>
      </c>
      <c r="C34" s="249" t="s">
        <v>205</v>
      </c>
      <c r="D34" s="683"/>
      <c r="E34" s="677"/>
      <c r="F34" s="677"/>
      <c r="G34" s="677"/>
      <c r="H34" s="677"/>
      <c r="I34" s="676"/>
      <c r="J34" s="297"/>
      <c r="K34" s="297"/>
      <c r="L34" s="297"/>
      <c r="M34" s="297"/>
    </row>
    <row r="35" spans="1:13" ht="13.5" thickBot="1" x14ac:dyDescent="0.25">
      <c r="A35" s="651"/>
      <c r="B35" s="254">
        <f t="shared" si="1"/>
        <v>24</v>
      </c>
      <c r="C35" s="250" t="s">
        <v>213</v>
      </c>
      <c r="D35" s="683"/>
      <c r="E35" s="677"/>
      <c r="F35" s="677"/>
      <c r="G35" s="677"/>
      <c r="H35" s="677"/>
      <c r="I35" s="676"/>
      <c r="J35" s="246">
        <f>SUM(J33+J34)</f>
        <v>0</v>
      </c>
      <c r="K35" s="246">
        <f>SUM(K33+K34)</f>
        <v>0</v>
      </c>
      <c r="L35" s="246">
        <f>SUM(L33+L34)</f>
        <v>0</v>
      </c>
      <c r="M35" s="246">
        <f>SUM(M33+M34)</f>
        <v>0</v>
      </c>
    </row>
    <row r="36" spans="1:13" x14ac:dyDescent="0.2">
      <c r="A36" s="649">
        <f>A33+1</f>
        <v>2020</v>
      </c>
      <c r="B36" s="254">
        <f t="shared" si="1"/>
        <v>25</v>
      </c>
      <c r="C36" s="248" t="s">
        <v>219</v>
      </c>
      <c r="D36" s="683"/>
      <c r="E36" s="677"/>
      <c r="F36" s="677"/>
      <c r="G36" s="677"/>
      <c r="H36" s="677"/>
      <c r="I36" s="677"/>
      <c r="J36" s="673"/>
      <c r="K36" s="298"/>
      <c r="L36" s="298"/>
      <c r="M36" s="298"/>
    </row>
    <row r="37" spans="1:13" x14ac:dyDescent="0.2">
      <c r="A37" s="650"/>
      <c r="B37" s="254">
        <f t="shared" si="1"/>
        <v>26</v>
      </c>
      <c r="C37" s="249" t="s">
        <v>205</v>
      </c>
      <c r="D37" s="683"/>
      <c r="E37" s="677"/>
      <c r="F37" s="677"/>
      <c r="G37" s="677"/>
      <c r="H37" s="677"/>
      <c r="I37" s="677"/>
      <c r="J37" s="676"/>
      <c r="K37" s="297"/>
      <c r="L37" s="297"/>
      <c r="M37" s="297"/>
    </row>
    <row r="38" spans="1:13" ht="13.5" thickBot="1" x14ac:dyDescent="0.25">
      <c r="A38" s="651"/>
      <c r="B38" s="254">
        <f t="shared" si="1"/>
        <v>27</v>
      </c>
      <c r="C38" s="250" t="s">
        <v>214</v>
      </c>
      <c r="D38" s="683"/>
      <c r="E38" s="677"/>
      <c r="F38" s="677"/>
      <c r="G38" s="677"/>
      <c r="H38" s="677"/>
      <c r="I38" s="677"/>
      <c r="J38" s="676"/>
      <c r="K38" s="246">
        <f>SUM(K36+K37)</f>
        <v>0</v>
      </c>
      <c r="L38" s="246">
        <f>SUM(L36+L37)</f>
        <v>0</v>
      </c>
      <c r="M38" s="246">
        <f>SUM(M36+M37)</f>
        <v>0</v>
      </c>
    </row>
    <row r="39" spans="1:13" x14ac:dyDescent="0.2">
      <c r="A39" s="649">
        <f>A36+1</f>
        <v>2021</v>
      </c>
      <c r="B39" s="254">
        <f t="shared" si="1"/>
        <v>28</v>
      </c>
      <c r="C39" s="248" t="s">
        <v>219</v>
      </c>
      <c r="D39" s="683"/>
      <c r="E39" s="677"/>
      <c r="F39" s="677"/>
      <c r="G39" s="677"/>
      <c r="H39" s="677"/>
      <c r="I39" s="677"/>
      <c r="J39" s="677"/>
      <c r="K39" s="673"/>
      <c r="L39" s="298"/>
      <c r="M39" s="298"/>
    </row>
    <row r="40" spans="1:13" x14ac:dyDescent="0.2">
      <c r="A40" s="650"/>
      <c r="B40" s="254">
        <f t="shared" si="1"/>
        <v>29</v>
      </c>
      <c r="C40" s="249" t="s">
        <v>205</v>
      </c>
      <c r="D40" s="683"/>
      <c r="E40" s="677"/>
      <c r="F40" s="677"/>
      <c r="G40" s="677"/>
      <c r="H40" s="677"/>
      <c r="I40" s="677"/>
      <c r="J40" s="677"/>
      <c r="K40" s="674"/>
      <c r="L40" s="297"/>
      <c r="M40" s="297"/>
    </row>
    <row r="41" spans="1:13" ht="13.5" thickBot="1" x14ac:dyDescent="0.25">
      <c r="A41" s="651"/>
      <c r="B41" s="254">
        <f t="shared" si="1"/>
        <v>30</v>
      </c>
      <c r="C41" s="250" t="s">
        <v>215</v>
      </c>
      <c r="D41" s="683"/>
      <c r="E41" s="677"/>
      <c r="F41" s="677"/>
      <c r="G41" s="677"/>
      <c r="H41" s="677"/>
      <c r="I41" s="677"/>
      <c r="J41" s="677"/>
      <c r="K41" s="674"/>
      <c r="L41" s="246">
        <f>SUM(L39+L40)</f>
        <v>0</v>
      </c>
      <c r="M41" s="246">
        <f>SUM(M39+M40)</f>
        <v>0</v>
      </c>
    </row>
    <row r="42" spans="1:13" x14ac:dyDescent="0.2">
      <c r="A42" s="649">
        <f>A39+1</f>
        <v>2022</v>
      </c>
      <c r="B42" s="254">
        <f t="shared" si="1"/>
        <v>31</v>
      </c>
      <c r="C42" s="248" t="s">
        <v>219</v>
      </c>
      <c r="D42" s="683"/>
      <c r="E42" s="677"/>
      <c r="F42" s="677"/>
      <c r="G42" s="677"/>
      <c r="H42" s="677"/>
      <c r="I42" s="677"/>
      <c r="J42" s="677"/>
      <c r="K42" s="679"/>
      <c r="L42" s="673"/>
      <c r="M42" s="298"/>
    </row>
    <row r="43" spans="1:13" x14ac:dyDescent="0.2">
      <c r="A43" s="650"/>
      <c r="B43" s="254">
        <f t="shared" si="1"/>
        <v>32</v>
      </c>
      <c r="C43" s="250" t="s">
        <v>205</v>
      </c>
      <c r="D43" s="683"/>
      <c r="E43" s="677"/>
      <c r="F43" s="677"/>
      <c r="G43" s="677"/>
      <c r="H43" s="677"/>
      <c r="I43" s="677"/>
      <c r="J43" s="677"/>
      <c r="K43" s="679"/>
      <c r="L43" s="674"/>
      <c r="M43" s="297"/>
    </row>
    <row r="44" spans="1:13" ht="13.5" thickBot="1" x14ac:dyDescent="0.25">
      <c r="A44" s="651"/>
      <c r="B44" s="255">
        <f t="shared" si="1"/>
        <v>33</v>
      </c>
      <c r="C44" s="251" t="s">
        <v>216</v>
      </c>
      <c r="D44" s="684"/>
      <c r="E44" s="678"/>
      <c r="F44" s="678"/>
      <c r="G44" s="678"/>
      <c r="H44" s="678"/>
      <c r="I44" s="678"/>
      <c r="J44" s="678"/>
      <c r="K44" s="680"/>
      <c r="L44" s="675"/>
      <c r="M44" s="299">
        <f>SUM(M42+M43)</f>
        <v>0</v>
      </c>
    </row>
    <row r="2016" spans="130:130" x14ac:dyDescent="0.2">
      <c r="DZ2016" s="318"/>
    </row>
  </sheetData>
  <sheetProtection algorithmName="SHA-512" hashValue="Akb8RF3TC/gEjpghXJTS38HDJ/9KhwxmY4DkLUvdiUMaX6pJoxjYghLXATvAGCsUZaowg6cW+unA04u1gDXbtQ==" saltValue="qRg3Vn+qTLCFz68GmGesAA=="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E23" sqref="E23"/>
    </sheetView>
  </sheetViews>
  <sheetFormatPr defaultRowHeight="12.75" x14ac:dyDescent="0.2"/>
  <cols>
    <col min="1" max="1" width="3.140625" customWidth="1"/>
    <col min="2" max="2" width="35.5703125" customWidth="1"/>
    <col min="3" max="3" width="11.85546875" customWidth="1"/>
    <col min="4" max="4" width="43.5703125" customWidth="1"/>
  </cols>
  <sheetData>
    <row r="1" spans="1:12" x14ac:dyDescent="0.2">
      <c r="A1" s="624" t="s">
        <v>220</v>
      </c>
      <c r="B1" s="624"/>
      <c r="C1" s="624"/>
      <c r="D1" s="624"/>
    </row>
    <row r="2" spans="1:12" x14ac:dyDescent="0.2">
      <c r="A2" s="624" t="s">
        <v>221</v>
      </c>
      <c r="B2" s="624"/>
      <c r="C2" s="624"/>
      <c r="D2" s="624"/>
    </row>
    <row r="3" spans="1:12" x14ac:dyDescent="0.2">
      <c r="A3" s="624" t="str">
        <f>'FORM 1'!$B$50</f>
        <v>Calendar Year Ended December 31, 2022</v>
      </c>
      <c r="B3" s="624"/>
      <c r="C3" s="624"/>
      <c r="D3" s="624"/>
      <c r="E3" s="290"/>
      <c r="F3" s="290"/>
      <c r="G3" s="290"/>
      <c r="H3" s="290"/>
      <c r="I3" s="290"/>
      <c r="J3" s="290"/>
      <c r="K3" s="290"/>
      <c r="L3" s="290"/>
    </row>
    <row r="7" spans="1:12" x14ac:dyDescent="0.2">
      <c r="A7" s="623" t="str">
        <f>'FORM 1'!A6:D6</f>
        <v>Name of Company:  &lt;INSERT YOUR COMPANY NAME HERE&gt;</v>
      </c>
      <c r="B7" s="623"/>
      <c r="C7" s="623"/>
      <c r="D7" s="623"/>
    </row>
    <row r="8" spans="1:12" x14ac:dyDescent="0.2">
      <c r="A8" s="290"/>
      <c r="B8" s="290"/>
      <c r="C8" s="290"/>
    </row>
    <row r="9" spans="1:12" x14ac:dyDescent="0.2">
      <c r="A9" s="685" t="s">
        <v>222</v>
      </c>
      <c r="B9" s="685"/>
      <c r="C9" s="685"/>
      <c r="D9" s="685"/>
    </row>
    <row r="10" spans="1:12" x14ac:dyDescent="0.2">
      <c r="A10" s="685" t="s">
        <v>223</v>
      </c>
      <c r="B10" s="685"/>
      <c r="C10" s="685"/>
      <c r="D10" s="685"/>
    </row>
    <row r="11" spans="1:12" x14ac:dyDescent="0.2">
      <c r="A11" s="689" t="s">
        <v>224</v>
      </c>
      <c r="B11" s="690"/>
      <c r="C11" s="690"/>
      <c r="D11" s="690"/>
    </row>
    <row r="12" spans="1:12" ht="12.75" customHeight="1" x14ac:dyDescent="0.2">
      <c r="A12" s="694" t="s">
        <v>225</v>
      </c>
      <c r="B12" s="694"/>
      <c r="C12" s="694"/>
      <c r="D12" s="694"/>
    </row>
    <row r="13" spans="1:12" ht="13.5" thickBot="1" x14ac:dyDescent="0.25"/>
    <row r="14" spans="1:12" ht="35.450000000000003" customHeight="1" thickBot="1" x14ac:dyDescent="0.25">
      <c r="A14" s="63"/>
      <c r="B14" s="64" t="s">
        <v>226</v>
      </c>
      <c r="C14" s="65" t="s">
        <v>227</v>
      </c>
      <c r="D14" s="64" t="s">
        <v>228</v>
      </c>
    </row>
    <row r="15" spans="1:12" ht="13.5" thickBot="1" x14ac:dyDescent="0.25">
      <c r="A15" s="691"/>
      <c r="B15" s="692"/>
      <c r="C15" s="692"/>
      <c r="D15" s="693"/>
    </row>
    <row r="16" spans="1:12" ht="32.25" customHeight="1" thickBot="1" x14ac:dyDescent="0.25">
      <c r="A16" s="63"/>
      <c r="B16" s="241" t="s">
        <v>123</v>
      </c>
      <c r="C16" s="282"/>
      <c r="D16" s="283"/>
    </row>
    <row r="17" spans="1:4" ht="32.25" customHeight="1" thickBot="1" x14ac:dyDescent="0.25">
      <c r="A17" s="63"/>
      <c r="B17" s="132" t="s">
        <v>125</v>
      </c>
      <c r="C17" s="133"/>
      <c r="D17" s="132"/>
    </row>
    <row r="18" spans="1:4" ht="32.25" customHeight="1" thickBot="1" x14ac:dyDescent="0.25">
      <c r="A18" s="63"/>
      <c r="B18" s="132" t="s">
        <v>126</v>
      </c>
      <c r="C18" s="133"/>
      <c r="D18" s="132"/>
    </row>
    <row r="19" spans="1:4" ht="32.25" customHeight="1" thickBot="1" x14ac:dyDescent="0.25">
      <c r="A19" s="63"/>
      <c r="B19" s="241" t="s">
        <v>128</v>
      </c>
      <c r="C19" s="133"/>
      <c r="D19" s="132"/>
    </row>
    <row r="20" spans="1:4" ht="32.25" customHeight="1" thickBot="1" x14ac:dyDescent="0.25">
      <c r="A20" s="63"/>
      <c r="B20" s="241" t="s">
        <v>140</v>
      </c>
      <c r="C20" s="133"/>
      <c r="D20" s="132"/>
    </row>
    <row r="21" spans="1:4" ht="32.25" customHeight="1" thickBot="1" x14ac:dyDescent="0.25">
      <c r="A21" s="63"/>
      <c r="B21" s="132" t="s">
        <v>141</v>
      </c>
      <c r="C21" s="133"/>
      <c r="D21" s="132"/>
    </row>
    <row r="22" spans="1:4" ht="32.25" customHeight="1" thickBot="1" x14ac:dyDescent="0.25">
      <c r="A22" s="63"/>
      <c r="B22" s="132" t="s">
        <v>142</v>
      </c>
      <c r="C22" s="133"/>
      <c r="D22" s="132"/>
    </row>
    <row r="23" spans="1:4" ht="32.25" customHeight="1" thickBot="1" x14ac:dyDescent="0.25">
      <c r="A23" s="63"/>
      <c r="B23" s="132" t="s">
        <v>143</v>
      </c>
      <c r="C23" s="133"/>
      <c r="D23" s="132"/>
    </row>
    <row r="24" spans="1:4" ht="32.25" customHeight="1" thickBot="1" x14ac:dyDescent="0.25">
      <c r="A24" s="63"/>
      <c r="B24" s="241" t="s">
        <v>144</v>
      </c>
      <c r="C24" s="133"/>
      <c r="D24" s="132"/>
    </row>
    <row r="25" spans="1:4" ht="32.25" customHeight="1" thickBot="1" x14ac:dyDescent="0.25">
      <c r="A25" s="63"/>
      <c r="B25" s="132" t="s">
        <v>145</v>
      </c>
      <c r="C25" s="133"/>
      <c r="D25" s="132"/>
    </row>
    <row r="27" spans="1:4" ht="15.75" customHeight="1" x14ac:dyDescent="0.2">
      <c r="A27" s="686"/>
      <c r="B27" s="686"/>
      <c r="C27" s="686"/>
      <c r="D27" s="686"/>
    </row>
    <row r="28" spans="1:4" ht="14.25" hidden="1" x14ac:dyDescent="0.2">
      <c r="A28" s="688"/>
      <c r="B28" s="688"/>
      <c r="C28" s="688"/>
      <c r="D28" s="688"/>
    </row>
    <row r="29" spans="1:4" ht="14.25" hidden="1" x14ac:dyDescent="0.2">
      <c r="A29" s="688"/>
      <c r="B29" s="688"/>
      <c r="C29" s="688"/>
      <c r="D29" s="688"/>
    </row>
    <row r="30" spans="1:4" ht="85.5" customHeight="1" x14ac:dyDescent="0.2">
      <c r="B30" s="687" t="s">
        <v>1264</v>
      </c>
      <c r="C30" s="687"/>
      <c r="D30" s="687"/>
    </row>
    <row r="2016" spans="130:130" x14ac:dyDescent="0.2">
      <c r="DZ2016" s="317"/>
    </row>
  </sheetData>
  <sheetProtection algorithmName="SHA-512" hashValue="sA9x8HaAsntDXT4F3wX8QpTQyVS87UJXbc3YY4mozd05MZDbw+q4JAlbZQyWjTtWRkkJx4nEHvN+Hyjqs/pFfA==" saltValue="3x9JVOJapQEAxOs5pAQZuQ==" spinCount="100000" sheet="1" formatColumns="0" formatRows="0" insertRows="0" deleteRows="0" sort="0"/>
  <customSheetViews>
    <customSheetView guid="{5FD3B1AB-017C-414B-9DD8-B283259DE27C}" showGridLines="0" hiddenRows="1" showRuler="0">
      <selection activeCell="A27" sqref="A27:D27"/>
      <pageMargins left="0" right="0" top="0" bottom="0" header="0" footer="0"/>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F5" sqref="F5"/>
    </sheetView>
  </sheetViews>
  <sheetFormatPr defaultRowHeight="12.75" x14ac:dyDescent="0.2"/>
  <cols>
    <col min="1" max="1" width="3.42578125" customWidth="1"/>
    <col min="2" max="2" width="35.7109375" customWidth="1"/>
    <col min="3" max="3" width="11.85546875" customWidth="1"/>
    <col min="4" max="4" width="43.5703125" customWidth="1"/>
  </cols>
  <sheetData>
    <row r="1" spans="1:4" x14ac:dyDescent="0.2">
      <c r="A1" s="624" t="s">
        <v>229</v>
      </c>
      <c r="B1" s="624"/>
      <c r="C1" s="624"/>
      <c r="D1" s="624"/>
    </row>
    <row r="2" spans="1:4" x14ac:dyDescent="0.2">
      <c r="A2" s="624" t="s">
        <v>230</v>
      </c>
      <c r="B2" s="624"/>
      <c r="C2" s="624"/>
      <c r="D2" s="624"/>
    </row>
    <row r="3" spans="1:4" x14ac:dyDescent="0.2">
      <c r="A3" s="624" t="str">
        <f>'FORM 1'!$B$50</f>
        <v>Calendar Year Ended December 31, 2022</v>
      </c>
      <c r="B3" s="624"/>
      <c r="C3" s="624"/>
      <c r="D3" s="624"/>
    </row>
    <row r="5" spans="1:4" ht="41.45" customHeight="1" x14ac:dyDescent="0.2">
      <c r="A5" s="623" t="str">
        <f>'FORM 1'!A6:D6</f>
        <v>Name of Company:  &lt;INSERT YOUR COMPANY NAME HERE&gt;</v>
      </c>
      <c r="B5" s="623"/>
      <c r="C5" s="623"/>
      <c r="D5" s="623"/>
    </row>
    <row r="6" spans="1:4" ht="11.1" customHeight="1" x14ac:dyDescent="0.2"/>
    <row r="7" spans="1:4" ht="76.150000000000006" customHeight="1" x14ac:dyDescent="0.2">
      <c r="A7" s="687" t="s">
        <v>231</v>
      </c>
      <c r="B7" s="687"/>
      <c r="C7" s="687"/>
      <c r="D7" s="687"/>
    </row>
    <row r="8" spans="1:4" ht="22.5" customHeight="1" thickBot="1" x14ac:dyDescent="0.25"/>
    <row r="9" spans="1:4" ht="35.450000000000003" customHeight="1" thickBot="1" x14ac:dyDescent="0.25">
      <c r="A9" s="63"/>
      <c r="B9" s="64" t="s">
        <v>226</v>
      </c>
      <c r="C9" s="65" t="s">
        <v>227</v>
      </c>
      <c r="D9" s="64" t="s">
        <v>228</v>
      </c>
    </row>
    <row r="10" spans="1:4" ht="13.5" customHeight="1" thickBot="1" x14ac:dyDescent="0.25">
      <c r="A10" s="691"/>
      <c r="B10" s="692"/>
      <c r="C10" s="692"/>
      <c r="D10" s="693"/>
    </row>
    <row r="11" spans="1:4" ht="33" customHeight="1" thickBot="1" x14ac:dyDescent="0.25">
      <c r="A11" s="63"/>
      <c r="B11" s="241" t="s">
        <v>123</v>
      </c>
      <c r="C11" s="282"/>
      <c r="D11" s="284"/>
    </row>
    <row r="12" spans="1:4" ht="33" customHeight="1" thickBot="1" x14ac:dyDescent="0.25">
      <c r="A12" s="63"/>
      <c r="B12" s="241" t="s">
        <v>125</v>
      </c>
      <c r="C12" s="282"/>
      <c r="D12" s="241"/>
    </row>
    <row r="13" spans="1:4" ht="33" customHeight="1" thickBot="1" x14ac:dyDescent="0.25">
      <c r="A13" s="63"/>
      <c r="B13" s="241" t="s">
        <v>126</v>
      </c>
      <c r="C13" s="282"/>
      <c r="D13" s="241"/>
    </row>
    <row r="14" spans="1:4" ht="33" customHeight="1" thickBot="1" x14ac:dyDescent="0.25">
      <c r="A14" s="63"/>
      <c r="B14" s="241" t="s">
        <v>128</v>
      </c>
      <c r="C14" s="282"/>
      <c r="D14" s="241"/>
    </row>
    <row r="15" spans="1:4" ht="33" customHeight="1" thickBot="1" x14ac:dyDescent="0.25">
      <c r="A15" s="63"/>
      <c r="B15" s="241" t="s">
        <v>140</v>
      </c>
      <c r="C15" s="282"/>
      <c r="D15" s="241"/>
    </row>
    <row r="16" spans="1:4" ht="33" customHeight="1" thickBot="1" x14ac:dyDescent="0.25">
      <c r="A16" s="63"/>
      <c r="B16" s="241" t="s">
        <v>141</v>
      </c>
      <c r="C16" s="282"/>
      <c r="D16" s="241"/>
    </row>
    <row r="17" spans="1:4" ht="33" customHeight="1" thickBot="1" x14ac:dyDescent="0.25">
      <c r="A17" s="63"/>
      <c r="B17" s="241" t="s">
        <v>142</v>
      </c>
      <c r="C17" s="282"/>
      <c r="D17" s="241"/>
    </row>
    <row r="18" spans="1:4" ht="33" customHeight="1" thickBot="1" x14ac:dyDescent="0.25">
      <c r="A18" s="63"/>
      <c r="B18" s="241" t="s">
        <v>143</v>
      </c>
      <c r="C18" s="282"/>
      <c r="D18" s="241"/>
    </row>
    <row r="19" spans="1:4" ht="33" customHeight="1" thickBot="1" x14ac:dyDescent="0.25">
      <c r="A19" s="63"/>
      <c r="B19" s="241" t="s">
        <v>144</v>
      </c>
      <c r="C19" s="282"/>
      <c r="D19" s="241"/>
    </row>
    <row r="20" spans="1:4" ht="33" customHeight="1" thickBot="1" x14ac:dyDescent="0.25">
      <c r="A20" s="63"/>
      <c r="B20" s="241" t="s">
        <v>145</v>
      </c>
      <c r="C20" s="282"/>
      <c r="D20" s="241"/>
    </row>
    <row r="23" spans="1:4" ht="42" customHeight="1" x14ac:dyDescent="0.2">
      <c r="A23" s="695" t="s">
        <v>1265</v>
      </c>
      <c r="B23" s="695"/>
      <c r="C23" s="695"/>
      <c r="D23" s="695"/>
    </row>
    <row r="2016" spans="130:130" x14ac:dyDescent="0.2">
      <c r="DZ2016" s="317"/>
    </row>
  </sheetData>
  <sheetProtection algorithmName="SHA-512" hashValue="t7YrTpfZdPJ2NtsteZIE89XGMuXBzUdVWqgk2i9+tbrVv1ue+GghPLel1PbGjBdkoTQDma8IsEra94TGFA/ICw==" saltValue="jMDUeEpHS7+J84u9e8q+Dw==" spinCount="100000" sheet="1" insertRows="0" deleteRows="0"/>
  <customSheetViews>
    <customSheetView guid="{5FD3B1AB-017C-414B-9DD8-B283259DE27C}" showGridLines="0" showRuler="0" topLeftCell="A16">
      <selection activeCell="C26" sqref="C26"/>
      <pageMargins left="0" right="0" top="0" bottom="0" header="0" footer="0"/>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6" sqref="C16"/>
    </sheetView>
  </sheetViews>
  <sheetFormatPr defaultRowHeight="12.75" x14ac:dyDescent="0.2"/>
  <cols>
    <col min="1" max="1" width="12.140625" customWidth="1"/>
    <col min="2" max="2" width="14.140625" bestFit="1" customWidth="1"/>
    <col min="3" max="5" width="16.7109375" customWidth="1"/>
    <col min="6" max="6" width="18" customWidth="1"/>
  </cols>
  <sheetData>
    <row r="1" spans="1:7" x14ac:dyDescent="0.2">
      <c r="A1" s="624" t="s">
        <v>232</v>
      </c>
      <c r="B1" s="624"/>
      <c r="C1" s="624"/>
      <c r="D1" s="624"/>
      <c r="E1" s="624"/>
      <c r="F1" s="624"/>
    </row>
    <row r="2" spans="1:7" x14ac:dyDescent="0.2">
      <c r="A2" s="624" t="s">
        <v>233</v>
      </c>
      <c r="B2" s="624"/>
      <c r="C2" s="624"/>
      <c r="D2" s="624"/>
      <c r="E2" s="624"/>
      <c r="F2" s="624"/>
    </row>
    <row r="3" spans="1:7" x14ac:dyDescent="0.2">
      <c r="A3" s="624" t="str">
        <f>'FORM 1'!$B$50</f>
        <v>Calendar Year Ended December 31, 2022</v>
      </c>
      <c r="B3" s="624"/>
      <c r="C3" s="624"/>
      <c r="D3" s="624"/>
      <c r="E3" s="624"/>
      <c r="F3" s="624"/>
    </row>
    <row r="4" spans="1:7" x14ac:dyDescent="0.2">
      <c r="A4" s="290"/>
      <c r="B4" s="290"/>
      <c r="C4" s="290"/>
      <c r="D4" s="290"/>
      <c r="E4" s="290"/>
      <c r="F4" s="290"/>
    </row>
    <row r="5" spans="1:7" ht="36.75" customHeight="1" x14ac:dyDescent="0.2">
      <c r="A5" s="623" t="str">
        <f>'FORM 1'!A6:D6</f>
        <v>Name of Company:  &lt;INSERT YOUR COMPANY NAME HERE&gt;</v>
      </c>
      <c r="B5" s="623"/>
      <c r="C5" s="623"/>
      <c r="D5" s="623"/>
      <c r="E5" s="623"/>
      <c r="F5" s="623"/>
    </row>
    <row r="6" spans="1:7" ht="13.5" thickBot="1" x14ac:dyDescent="0.25">
      <c r="D6" s="325"/>
    </row>
    <row r="7" spans="1:7" x14ac:dyDescent="0.2">
      <c r="A7" s="50"/>
      <c r="B7" s="51"/>
      <c r="C7" s="326"/>
      <c r="D7" s="573"/>
      <c r="E7" s="573"/>
      <c r="F7" s="574" t="s">
        <v>234</v>
      </c>
    </row>
    <row r="8" spans="1:7" x14ac:dyDescent="0.2">
      <c r="A8" s="52"/>
      <c r="C8" s="575"/>
      <c r="D8" s="575"/>
      <c r="E8" s="575"/>
      <c r="F8" s="370" t="s">
        <v>235</v>
      </c>
    </row>
    <row r="9" spans="1:7" x14ac:dyDescent="0.2">
      <c r="A9" s="52"/>
      <c r="C9" s="575" t="s">
        <v>236</v>
      </c>
      <c r="D9" s="575" t="s">
        <v>237</v>
      </c>
      <c r="E9" s="575" t="s">
        <v>238</v>
      </c>
      <c r="F9" s="370" t="s">
        <v>239</v>
      </c>
    </row>
    <row r="10" spans="1:7" x14ac:dyDescent="0.2">
      <c r="A10" s="698" t="s">
        <v>240</v>
      </c>
      <c r="B10" s="699"/>
      <c r="C10" s="575" t="s">
        <v>241</v>
      </c>
      <c r="D10" s="575" t="s">
        <v>242</v>
      </c>
      <c r="E10" s="576" t="s">
        <v>243</v>
      </c>
      <c r="F10" s="370" t="s">
        <v>244</v>
      </c>
    </row>
    <row r="11" spans="1:7" x14ac:dyDescent="0.2">
      <c r="A11" s="700" t="s">
        <v>243</v>
      </c>
      <c r="B11" s="624"/>
      <c r="C11" s="327"/>
      <c r="D11" s="327"/>
      <c r="E11" s="327"/>
      <c r="F11" s="370" t="s">
        <v>245</v>
      </c>
      <c r="G11" s="52"/>
    </row>
    <row r="12" spans="1:7" ht="13.5" thickBot="1" x14ac:dyDescent="0.25">
      <c r="A12" s="577"/>
      <c r="B12" s="578"/>
      <c r="C12" s="371" t="s">
        <v>246</v>
      </c>
      <c r="D12" s="371" t="s">
        <v>247</v>
      </c>
      <c r="E12" s="371" t="s">
        <v>248</v>
      </c>
      <c r="F12" s="372" t="s">
        <v>249</v>
      </c>
    </row>
    <row r="13" spans="1:7" x14ac:dyDescent="0.2">
      <c r="A13" s="366" t="s">
        <v>250</v>
      </c>
      <c r="B13" s="367" t="s">
        <v>251</v>
      </c>
      <c r="C13" s="368"/>
      <c r="D13" s="368"/>
      <c r="E13" s="368"/>
      <c r="F13" s="369"/>
    </row>
    <row r="14" spans="1:7" x14ac:dyDescent="0.2">
      <c r="A14" s="53" t="s">
        <v>252</v>
      </c>
      <c r="B14" s="13" t="s">
        <v>252</v>
      </c>
      <c r="C14" s="54"/>
      <c r="D14" s="54"/>
      <c r="E14" s="54"/>
      <c r="F14" s="55"/>
    </row>
    <row r="15" spans="1:7" ht="17.100000000000001" customHeight="1" x14ac:dyDescent="0.2">
      <c r="A15" s="56"/>
      <c r="B15" s="57" t="s">
        <v>253</v>
      </c>
      <c r="C15" s="134"/>
      <c r="D15" s="135"/>
      <c r="E15" s="135"/>
      <c r="F15" s="136"/>
    </row>
    <row r="16" spans="1:7" ht="17.100000000000001" customHeight="1" x14ac:dyDescent="0.2">
      <c r="A16" s="59" t="s">
        <v>253</v>
      </c>
      <c r="B16" s="60" t="s">
        <v>254</v>
      </c>
      <c r="C16" s="135"/>
      <c r="D16" s="135" t="s">
        <v>24</v>
      </c>
      <c r="E16" s="135"/>
      <c r="F16" s="136"/>
    </row>
    <row r="17" spans="1:6" ht="17.100000000000001" customHeight="1" x14ac:dyDescent="0.2">
      <c r="A17" s="59" t="s">
        <v>254</v>
      </c>
      <c r="B17" s="60" t="s">
        <v>255</v>
      </c>
      <c r="C17" s="135"/>
      <c r="D17" s="135"/>
      <c r="E17" s="135"/>
      <c r="F17" s="136"/>
    </row>
    <row r="18" spans="1:6" ht="17.100000000000001" customHeight="1" x14ac:dyDescent="0.2">
      <c r="A18" s="59" t="s">
        <v>255</v>
      </c>
      <c r="B18" s="60" t="s">
        <v>256</v>
      </c>
      <c r="C18" s="135"/>
      <c r="D18" s="135"/>
      <c r="E18" s="135"/>
      <c r="F18" s="136"/>
    </row>
    <row r="19" spans="1:6" ht="17.100000000000001" customHeight="1" x14ac:dyDescent="0.2">
      <c r="A19" s="59" t="s">
        <v>256</v>
      </c>
      <c r="B19" s="60" t="s">
        <v>257</v>
      </c>
      <c r="C19" s="135"/>
      <c r="D19" s="135"/>
      <c r="E19" s="135"/>
      <c r="F19" s="136"/>
    </row>
    <row r="20" spans="1:6" ht="17.100000000000001" customHeight="1" x14ac:dyDescent="0.2">
      <c r="A20" s="59" t="s">
        <v>257</v>
      </c>
      <c r="B20" s="60" t="s">
        <v>258</v>
      </c>
      <c r="C20" s="135"/>
      <c r="D20" s="135"/>
      <c r="E20" s="135"/>
      <c r="F20" s="136"/>
    </row>
    <row r="21" spans="1:6" ht="17.100000000000001" customHeight="1" x14ac:dyDescent="0.2">
      <c r="A21" s="59" t="s">
        <v>258</v>
      </c>
      <c r="B21" s="60" t="s">
        <v>259</v>
      </c>
      <c r="C21" s="135"/>
      <c r="D21" s="135"/>
      <c r="E21" s="135"/>
      <c r="F21" s="136"/>
    </row>
    <row r="22" spans="1:6" ht="17.100000000000001" customHeight="1" x14ac:dyDescent="0.2">
      <c r="A22" s="59" t="s">
        <v>259</v>
      </c>
      <c r="B22" s="60" t="s">
        <v>260</v>
      </c>
      <c r="C22" s="135"/>
      <c r="D22" s="135"/>
      <c r="E22" s="135"/>
      <c r="F22" s="136"/>
    </row>
    <row r="23" spans="1:6" ht="17.100000000000001" customHeight="1" x14ac:dyDescent="0.2">
      <c r="A23" s="59" t="s">
        <v>260</v>
      </c>
      <c r="B23" s="60" t="s">
        <v>261</v>
      </c>
      <c r="C23" s="135"/>
      <c r="D23" s="135"/>
      <c r="E23" s="135"/>
      <c r="F23" s="136"/>
    </row>
    <row r="24" spans="1:6" ht="17.100000000000001" customHeight="1" x14ac:dyDescent="0.2">
      <c r="A24" s="59" t="s">
        <v>261</v>
      </c>
      <c r="B24" s="60" t="s">
        <v>262</v>
      </c>
      <c r="C24" s="135"/>
      <c r="D24" s="135"/>
      <c r="E24" s="135"/>
      <c r="F24" s="136"/>
    </row>
    <row r="25" spans="1:6" ht="17.100000000000001" customHeight="1" x14ac:dyDescent="0.2">
      <c r="A25" s="59" t="s">
        <v>262</v>
      </c>
      <c r="B25" s="60" t="s">
        <v>263</v>
      </c>
      <c r="C25" s="135"/>
      <c r="D25" s="135"/>
      <c r="E25" s="135"/>
      <c r="F25" s="136"/>
    </row>
    <row r="26" spans="1:6" ht="17.100000000000001" customHeight="1" x14ac:dyDescent="0.2">
      <c r="A26" s="59" t="s">
        <v>263</v>
      </c>
      <c r="B26" s="60" t="s">
        <v>264</v>
      </c>
      <c r="C26" s="135"/>
      <c r="D26" s="135"/>
      <c r="E26" s="135"/>
      <c r="F26" s="136"/>
    </row>
    <row r="27" spans="1:6" ht="17.100000000000001" customHeight="1" x14ac:dyDescent="0.2">
      <c r="A27" s="59" t="s">
        <v>264</v>
      </c>
      <c r="B27" s="60" t="s">
        <v>265</v>
      </c>
      <c r="C27" s="135"/>
      <c r="D27" s="135"/>
      <c r="E27" s="135"/>
      <c r="F27" s="136"/>
    </row>
    <row r="28" spans="1:6" ht="17.100000000000001" customHeight="1" x14ac:dyDescent="0.2">
      <c r="A28" s="59" t="s">
        <v>265</v>
      </c>
      <c r="B28" s="60" t="s">
        <v>266</v>
      </c>
      <c r="C28" s="135"/>
      <c r="D28" s="135"/>
      <c r="E28" s="135"/>
      <c r="F28" s="136"/>
    </row>
    <row r="29" spans="1:6" ht="17.100000000000001" customHeight="1" x14ac:dyDescent="0.2">
      <c r="A29" s="59" t="s">
        <v>266</v>
      </c>
      <c r="B29" s="60" t="s">
        <v>267</v>
      </c>
      <c r="C29" s="135"/>
      <c r="D29" s="135"/>
      <c r="E29" s="135"/>
      <c r="F29" s="136"/>
    </row>
    <row r="30" spans="1:6" ht="17.100000000000001" customHeight="1" x14ac:dyDescent="0.2">
      <c r="A30" s="59">
        <v>400</v>
      </c>
      <c r="B30" s="60">
        <v>500</v>
      </c>
      <c r="C30" s="135"/>
      <c r="D30" s="135"/>
      <c r="E30" s="135"/>
      <c r="F30" s="136"/>
    </row>
    <row r="31" spans="1:6" ht="17.100000000000001" customHeight="1" x14ac:dyDescent="0.2">
      <c r="A31" s="59">
        <v>500</v>
      </c>
      <c r="B31" s="60">
        <v>1000</v>
      </c>
      <c r="C31" s="135"/>
      <c r="D31" s="135"/>
      <c r="E31" s="135"/>
      <c r="F31" s="136"/>
    </row>
    <row r="32" spans="1:6" ht="17.100000000000001" customHeight="1" x14ac:dyDescent="0.2">
      <c r="A32" s="59">
        <v>1000</v>
      </c>
      <c r="B32" s="60">
        <v>2000</v>
      </c>
      <c r="C32" s="135"/>
      <c r="D32" s="135"/>
      <c r="E32" s="135"/>
      <c r="F32" s="136"/>
    </row>
    <row r="33" spans="1:6" ht="17.100000000000001" customHeight="1" x14ac:dyDescent="0.2">
      <c r="A33" s="59">
        <v>2000</v>
      </c>
      <c r="B33" s="60">
        <v>3000</v>
      </c>
      <c r="C33" s="135"/>
      <c r="D33" s="135"/>
      <c r="E33" s="135"/>
      <c r="F33" s="136"/>
    </row>
    <row r="34" spans="1:6" ht="17.100000000000001" customHeight="1" x14ac:dyDescent="0.2">
      <c r="A34" s="59">
        <v>3000</v>
      </c>
      <c r="B34" s="60">
        <v>4000</v>
      </c>
      <c r="C34" s="135"/>
      <c r="D34" s="135"/>
      <c r="E34" s="135"/>
      <c r="F34" s="136"/>
    </row>
    <row r="35" spans="1:6" ht="17.100000000000001" customHeight="1" x14ac:dyDescent="0.2">
      <c r="A35" s="59">
        <v>4000</v>
      </c>
      <c r="B35" s="60">
        <v>5000</v>
      </c>
      <c r="C35" s="135"/>
      <c r="D35" s="135"/>
      <c r="E35" s="135"/>
      <c r="F35" s="136"/>
    </row>
    <row r="36" spans="1:6" ht="17.100000000000001" customHeight="1" x14ac:dyDescent="0.2">
      <c r="A36" s="59">
        <v>5000</v>
      </c>
      <c r="B36" s="60">
        <v>15000</v>
      </c>
      <c r="C36" s="135"/>
      <c r="D36" s="135"/>
      <c r="E36" s="135"/>
      <c r="F36" s="136"/>
    </row>
    <row r="37" spans="1:6" ht="17.100000000000001" customHeight="1" x14ac:dyDescent="0.2">
      <c r="A37" s="59">
        <v>15000</v>
      </c>
      <c r="B37" s="60">
        <v>25000</v>
      </c>
      <c r="C37" s="135"/>
      <c r="D37" s="135"/>
      <c r="E37" s="135"/>
      <c r="F37" s="136"/>
    </row>
    <row r="38" spans="1:6" ht="17.100000000000001" customHeight="1" x14ac:dyDescent="0.2">
      <c r="A38" s="59">
        <v>25000</v>
      </c>
      <c r="B38" s="60">
        <v>50000</v>
      </c>
      <c r="C38" s="242"/>
      <c r="D38" s="135"/>
      <c r="E38" s="135"/>
      <c r="F38" s="136"/>
    </row>
    <row r="39" spans="1:6" ht="17.100000000000001" customHeight="1" x14ac:dyDescent="0.2">
      <c r="A39" s="59">
        <v>50000</v>
      </c>
      <c r="B39" s="60">
        <v>75000</v>
      </c>
      <c r="C39" s="135"/>
      <c r="D39" s="135"/>
      <c r="E39" s="135"/>
      <c r="F39" s="136"/>
    </row>
    <row r="40" spans="1:6" ht="17.100000000000001" customHeight="1" x14ac:dyDescent="0.2">
      <c r="A40" s="59">
        <v>75000</v>
      </c>
      <c r="B40" s="60">
        <v>100000</v>
      </c>
      <c r="C40" s="135"/>
      <c r="D40" s="135"/>
      <c r="E40" s="135"/>
      <c r="F40" s="136"/>
    </row>
    <row r="41" spans="1:6" ht="17.100000000000001" customHeight="1" x14ac:dyDescent="0.2">
      <c r="A41" s="701" t="s">
        <v>268</v>
      </c>
      <c r="B41" s="702"/>
      <c r="C41" s="135"/>
      <c r="D41" s="135"/>
      <c r="E41" s="135"/>
      <c r="F41" s="136"/>
    </row>
    <row r="42" spans="1:6" ht="17.100000000000001" customHeight="1" thickBot="1" x14ac:dyDescent="0.25">
      <c r="A42" s="696" t="s">
        <v>269</v>
      </c>
      <c r="B42" s="697"/>
      <c r="C42" s="61">
        <f>SUM(C15:C41)</f>
        <v>0</v>
      </c>
      <c r="D42" s="61">
        <f>SUM(D15:D41)</f>
        <v>0</v>
      </c>
      <c r="E42" s="61">
        <f>SUM(E15:E41)</f>
        <v>0</v>
      </c>
      <c r="F42" s="62">
        <f>SUM(F15:F41)</f>
        <v>0</v>
      </c>
    </row>
    <row r="2017" spans="130:130" x14ac:dyDescent="0.2">
      <c r="DZ2017" s="317"/>
    </row>
  </sheetData>
  <sheetProtection algorithmName="SHA-512" hashValue="3GOc56qVGwAZhMdnYDpfL8ZoQgjE848LuMFfjTSVgIoUN8IW0e+jyAfjIvFk8PTmlkUaASx7EMYVIlBBn1R9pA==" saltValue="InFQ+1f3NLIUNHbph4d0PQ==" spinCount="100000" sheet="1" selectLockedCells="1"/>
  <customSheetViews>
    <customSheetView guid="{5FD3B1AB-017C-414B-9DD8-B283259DE27C}" showGridLines="0" showRuler="0" topLeftCell="A37">
      <selection activeCell="C16" sqref="C16"/>
      <pageMargins left="0" right="0" top="0" bottom="0" header="0" footer="0"/>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71A94113A5F1A49988AEF4E403A3474" ma:contentTypeVersion="6" ma:contentTypeDescription="Create a new document." ma:contentTypeScope="" ma:versionID="51e1874783734a5b065528fb7674d197">
  <xsd:schema xmlns:xsd="http://www.w3.org/2001/XMLSchema" xmlns:xs="http://www.w3.org/2001/XMLSchema" xmlns:p="http://schemas.microsoft.com/office/2006/metadata/properties" xmlns:ns2="154a88e8-e3d6-4bf0-8b45-5658a4271718" xmlns:ns3="6fe7866e-9852-459a-a612-11049dfcc36f" targetNamespace="http://schemas.microsoft.com/office/2006/metadata/properties" ma:root="true" ma:fieldsID="f04421451cc57a5903aac8574328a4eb" ns2:_="" ns3:_="">
    <xsd:import namespace="154a88e8-e3d6-4bf0-8b45-5658a4271718"/>
    <xsd:import namespace="6fe7866e-9852-459a-a612-11049dfcc3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WorkflowTrigger" minOccurs="0"/>
                <xsd:element ref="ns3:WorkflowStatus" minOccurs="0"/>
                <xsd:element ref="ns3: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fe7866e-9852-459a-a612-11049dfcc3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orkflowTrigger" ma:index="14" nillable="true" ma:displayName="Workflow" ma:internalName="WorkflowTrigger">
      <xsd:simpleType>
        <xsd:restriction base="dms:Text"/>
      </xsd:simpleType>
    </xsd:element>
    <xsd:element name="WorkflowStatus" ma:index="15" nillable="true" ma:displayName="Status" ma:internalName="WorkflowStatus">
      <xsd:complexType>
        <xsd:complexContent>
          <xsd:extension base="dms:URL">
            <xsd:sequence>
              <xsd:element name="Url" type="dms:ValidUrl" minOccurs="0" nillable="true"/>
              <xsd:element name="Description" type="xsd:string" nillable="true"/>
            </xsd:sequence>
          </xsd:extension>
        </xsd:complexContent>
      </xsd:complexType>
    </xsd:element>
    <xsd:element name="DueDate" ma:index="16" nillable="true" ma:displayName="Due Date" ma:format="DateOnly" ma:internalName="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CZ2ECAXFH644-1863667610-57</_dlc_DocId>
    <_dlc_DocIdUrl xmlns="154a88e8-e3d6-4bf0-8b45-5658a4271718">
      <Url>https://tditx.sharepoint.com/LegalandEnforcement/lgl/DAC/und/_layouts/15/DocIdRedir.aspx?ID=CZ2ECAXFH644-1863667610-57</Url>
      <Description>CZ2ECAXFH644-1863667610-57</Description>
    </_dlc_DocIdUrl>
    <WorkflowStatus xmlns="6fe7866e-9852-459a-a612-11049dfcc36f">
      <Url xsi:nil="true"/>
      <Description xsi:nil="true"/>
    </WorkflowStatus>
    <WorkflowTrigger xmlns="6fe7866e-9852-459a-a612-11049dfcc36f" xsi:nil="true"/>
    <DueDate xmlns="6fe7866e-9852-459a-a612-11049dfcc36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7E596-C89A-46F2-9298-25A5FC73A481}">
  <ds:schemaRefs>
    <ds:schemaRef ds:uri="http://schemas.microsoft.com/sharepoint/events"/>
  </ds:schemaRefs>
</ds:datastoreItem>
</file>

<file path=customXml/itemProps2.xml><?xml version="1.0" encoding="utf-8"?>
<ds:datastoreItem xmlns:ds="http://schemas.openxmlformats.org/officeDocument/2006/customXml" ds:itemID="{D01806D2-6F35-45BF-A035-401A2E2E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6fe7866e-9852-459a-a612-11049dfcc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934EE-53A4-429B-8DE0-3491AD80D4A9}">
  <ds:schemaRef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purl.org/dc/terms/"/>
    <ds:schemaRef ds:uri="154a88e8-e3d6-4bf0-8b45-5658a4271718"/>
    <ds:schemaRef ds:uri="http://schemas.microsoft.com/office/infopath/2007/PartnerControls"/>
    <ds:schemaRef ds:uri="http://schemas.openxmlformats.org/package/2006/metadata/core-properties"/>
    <ds:schemaRef ds:uri="6fe7866e-9852-459a-a612-11049dfcc36f"/>
  </ds:schemaRefs>
</ds:datastoreItem>
</file>

<file path=customXml/itemProps4.xml><?xml version="1.0" encoding="utf-8"?>
<ds:datastoreItem xmlns:ds="http://schemas.openxmlformats.org/officeDocument/2006/customXml" ds:itemID="{C07DBF1F-91A9-4717-A322-EBBFDFDBB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Flores</dc:creator>
  <cp:keywords/>
  <dc:description/>
  <cp:lastModifiedBy>Courtney Bain</cp:lastModifiedBy>
  <cp:revision/>
  <dcterms:created xsi:type="dcterms:W3CDTF">1998-04-08T14:42:33Z</dcterms:created>
  <dcterms:modified xsi:type="dcterms:W3CDTF">2023-07-14T15:59:57Z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0x010100771A94113A5F1A49988AEF4E403A3474</vt:lpwstr>
  </property>
  <property fmtid="{D5CDD505-2E9C-101B-9397-08002B2CF9AE}" pid="3" name="_dlc_DocIdItemGuid">
    <vt:lpwstr>3509d12d-1439-4f43-963b-7cc032723c1d</vt:lpwstr>
  </property>
</Properties>
</file>